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0400" windowHeight="8310" tabRatio="401" activeTab="1"/>
  </bookViews>
  <sheets>
    <sheet name="12级" sheetId="33" r:id="rId1"/>
    <sheet name="13级" sheetId="32" r:id="rId2"/>
    <sheet name="14级" sheetId="30" r:id="rId3"/>
  </sheets>
  <definedNames>
    <definedName name="_xlnm._FilterDatabase" localSheetId="0" hidden="1">'12级'!$O$1:$O$3003</definedName>
    <definedName name="_xlnm.Print_Area" localSheetId="0">'12级'!$A$1:$P$49</definedName>
    <definedName name="_xlnm.Print_Area" localSheetId="1">'13级'!$A$1:$P$58</definedName>
    <definedName name="_xlnm.Print_Area" localSheetId="2">'14级'!$A$1:$P$58</definedName>
    <definedName name="_xlnm.Print_Titles" localSheetId="0">'12级'!$2:$3</definedName>
    <definedName name="_xlnm.Print_Titles" localSheetId="1">'13级'!$2:$3</definedName>
    <definedName name="_xlnm.Print_Titles" localSheetId="2">'14级'!$2:$3</definedName>
  </definedNames>
  <calcPr calcId="145621" fullCalcOnLoad="1"/>
</workbook>
</file>

<file path=xl/calcChain.xml><?xml version="1.0" encoding="utf-8"?>
<calcChain xmlns="http://schemas.openxmlformats.org/spreadsheetml/2006/main">
  <c r="G4" i="33" l="1"/>
  <c r="L4" i="33" s="1"/>
  <c r="I4" i="33"/>
  <c r="K4" i="33"/>
  <c r="G5" i="33"/>
  <c r="L5" i="33" s="1"/>
  <c r="I5" i="33"/>
  <c r="K5" i="33"/>
  <c r="G6" i="33"/>
  <c r="I6" i="33"/>
  <c r="K6" i="33"/>
  <c r="L6" i="33"/>
  <c r="G7" i="33"/>
  <c r="I7" i="33"/>
  <c r="K7" i="33"/>
  <c r="G8" i="33"/>
  <c r="L8" i="33" s="1"/>
  <c r="I8" i="33"/>
  <c r="K8" i="33"/>
  <c r="G9" i="33"/>
  <c r="L9" i="33" s="1"/>
  <c r="I9" i="33"/>
  <c r="K9" i="33"/>
  <c r="G10" i="33"/>
  <c r="L10" i="33" s="1"/>
  <c r="I10" i="33"/>
  <c r="K10" i="33"/>
  <c r="G11" i="33"/>
  <c r="I11" i="33"/>
  <c r="K11" i="33"/>
  <c r="G12" i="33"/>
  <c r="I12" i="33"/>
  <c r="K12" i="33"/>
  <c r="L12" i="33" s="1"/>
  <c r="G13" i="33"/>
  <c r="I13" i="33"/>
  <c r="K13" i="33"/>
  <c r="L13" i="33" s="1"/>
  <c r="G14" i="33"/>
  <c r="I14" i="33"/>
  <c r="K14" i="33"/>
  <c r="L14" i="33"/>
  <c r="G15" i="33"/>
  <c r="I15" i="33"/>
  <c r="K15" i="33"/>
  <c r="G16" i="33"/>
  <c r="L16" i="33" s="1"/>
  <c r="I16" i="33"/>
  <c r="K16" i="33"/>
  <c r="G17" i="33"/>
  <c r="L17" i="33" s="1"/>
  <c r="I17" i="33"/>
  <c r="K17" i="33"/>
  <c r="G18" i="33"/>
  <c r="L18" i="33" s="1"/>
  <c r="I18" i="33"/>
  <c r="K18" i="33"/>
  <c r="G19" i="33"/>
  <c r="I19" i="33"/>
  <c r="K19" i="33"/>
  <c r="G20" i="33"/>
  <c r="I20" i="33"/>
  <c r="K20" i="33"/>
  <c r="L20" i="33" s="1"/>
  <c r="G21" i="33"/>
  <c r="I21" i="33"/>
  <c r="K21" i="33"/>
  <c r="L21" i="33" s="1"/>
  <c r="G22" i="33"/>
  <c r="I22" i="33"/>
  <c r="K22" i="33"/>
  <c r="L22" i="33"/>
  <c r="G23" i="33"/>
  <c r="I23" i="33"/>
  <c r="K23" i="33"/>
  <c r="G24" i="33"/>
  <c r="L24" i="33" s="1"/>
  <c r="I24" i="33"/>
  <c r="K24" i="33"/>
  <c r="G25" i="33"/>
  <c r="L25" i="33" s="1"/>
  <c r="I25" i="33"/>
  <c r="K25" i="33"/>
  <c r="G26" i="33"/>
  <c r="L26" i="33" s="1"/>
  <c r="I26" i="33"/>
  <c r="K26" i="33"/>
  <c r="G27" i="33"/>
  <c r="I27" i="33"/>
  <c r="K27" i="33"/>
  <c r="G28" i="33"/>
  <c r="I28" i="33"/>
  <c r="K28" i="33"/>
  <c r="L28" i="33" s="1"/>
  <c r="G29" i="33"/>
  <c r="I29" i="33"/>
  <c r="K29" i="33"/>
  <c r="L29" i="33" s="1"/>
  <c r="G30" i="33"/>
  <c r="I30" i="33"/>
  <c r="K30" i="33"/>
  <c r="L30" i="33"/>
  <c r="G31" i="33"/>
  <c r="I31" i="33"/>
  <c r="K31" i="33"/>
  <c r="G32" i="33"/>
  <c r="L32" i="33" s="1"/>
  <c r="I32" i="33"/>
  <c r="K32" i="33"/>
  <c r="G33" i="33"/>
  <c r="L33" i="33" s="1"/>
  <c r="I33" i="33"/>
  <c r="K33" i="33"/>
  <c r="G34" i="33"/>
  <c r="L34" i="33" s="1"/>
  <c r="I34" i="33"/>
  <c r="K34" i="33"/>
  <c r="G35" i="33"/>
  <c r="I35" i="33"/>
  <c r="K35" i="33"/>
  <c r="G36" i="33"/>
  <c r="I36" i="33"/>
  <c r="K36" i="33"/>
  <c r="L36" i="33"/>
  <c r="G37" i="33"/>
  <c r="I37" i="33"/>
  <c r="K37" i="33"/>
  <c r="L37" i="33" s="1"/>
  <c r="G38" i="33"/>
  <c r="I38" i="33"/>
  <c r="L38" i="33" s="1"/>
  <c r="K38" i="33"/>
  <c r="G39" i="33"/>
  <c r="I39" i="33"/>
  <c r="K39" i="33"/>
  <c r="G40" i="33"/>
  <c r="L40" i="33" s="1"/>
  <c r="I40" i="33"/>
  <c r="K40" i="33"/>
  <c r="G41" i="33"/>
  <c r="L41" i="33" s="1"/>
  <c r="I41" i="33"/>
  <c r="K41" i="33"/>
  <c r="G42" i="33"/>
  <c r="L42" i="33" s="1"/>
  <c r="I42" i="33"/>
  <c r="K42" i="33"/>
  <c r="G43" i="33"/>
  <c r="I43" i="33"/>
  <c r="K43" i="33"/>
  <c r="G44" i="33"/>
  <c r="I44" i="33"/>
  <c r="K44" i="33"/>
  <c r="L44" i="33"/>
  <c r="G45" i="33"/>
  <c r="I45" i="33"/>
  <c r="K45" i="33"/>
  <c r="G46" i="33"/>
  <c r="I46" i="33"/>
  <c r="L46" i="33"/>
  <c r="K46" i="33"/>
  <c r="G47" i="33"/>
  <c r="I47" i="33"/>
  <c r="K47" i="33"/>
  <c r="G48" i="33"/>
  <c r="I48" i="33"/>
  <c r="K48" i="33"/>
  <c r="G49" i="33"/>
  <c r="L49" i="33" s="1"/>
  <c r="I49" i="33"/>
  <c r="K49" i="33"/>
  <c r="G50" i="33"/>
  <c r="L50" i="33" s="1"/>
  <c r="G51" i="33"/>
  <c r="L51" i="33" s="1"/>
  <c r="G52" i="33"/>
  <c r="L52" i="33" s="1"/>
  <c r="G53" i="33"/>
  <c r="L53" i="33" s="1"/>
  <c r="G54" i="33"/>
  <c r="L54" i="33" s="1"/>
  <c r="G55" i="33"/>
  <c r="L55" i="33" s="1"/>
  <c r="G56" i="33"/>
  <c r="L56" i="33" s="1"/>
  <c r="G57" i="33"/>
  <c r="L57" i="33" s="1"/>
  <c r="G58" i="33"/>
  <c r="L58" i="33" s="1"/>
  <c r="G59" i="33"/>
  <c r="L59" i="33" s="1"/>
  <c r="G60" i="33"/>
  <c r="L60" i="33" s="1"/>
  <c r="G61" i="33"/>
  <c r="L61" i="33" s="1"/>
  <c r="G62" i="33"/>
  <c r="L62" i="33"/>
  <c r="G63" i="33"/>
  <c r="L63" i="33"/>
  <c r="G64" i="33"/>
  <c r="L64" i="33"/>
  <c r="G65" i="33"/>
  <c r="L65" i="33"/>
  <c r="G66" i="33"/>
  <c r="L66" i="33"/>
  <c r="G67" i="33"/>
  <c r="L67" i="33"/>
  <c r="G68" i="33"/>
  <c r="L68" i="33"/>
  <c r="G69" i="33"/>
  <c r="L69" i="33"/>
  <c r="G70" i="33"/>
  <c r="L70" i="33"/>
  <c r="G71" i="33"/>
  <c r="L71" i="33"/>
  <c r="G72" i="33"/>
  <c r="L72" i="33"/>
  <c r="G73" i="33"/>
  <c r="L73" i="33"/>
  <c r="G74" i="33"/>
  <c r="L74" i="33"/>
  <c r="G75" i="33"/>
  <c r="L75" i="33"/>
  <c r="G76" i="33"/>
  <c r="L76" i="33"/>
  <c r="G77" i="33"/>
  <c r="L77" i="33"/>
  <c r="G78" i="33"/>
  <c r="G79" i="33"/>
  <c r="G80" i="33"/>
  <c r="G81" i="33"/>
  <c r="G82" i="33"/>
  <c r="G83" i="33"/>
  <c r="G84" i="33"/>
  <c r="G85" i="33"/>
  <c r="G87" i="33"/>
  <c r="G88" i="33"/>
  <c r="G89" i="33"/>
  <c r="G90" i="33"/>
  <c r="G91" i="33"/>
  <c r="G92" i="33"/>
  <c r="G93" i="33"/>
  <c r="G94" i="33"/>
  <c r="G95" i="33"/>
  <c r="G96" i="33"/>
  <c r="G97" i="33"/>
  <c r="G98" i="33"/>
  <c r="G99" i="33"/>
  <c r="G100" i="33"/>
  <c r="G101" i="33"/>
  <c r="G102" i="33"/>
  <c r="G103" i="33"/>
  <c r="G104" i="33"/>
  <c r="G105" i="33"/>
  <c r="G106" i="33"/>
  <c r="K106" i="33"/>
  <c r="G107" i="33"/>
  <c r="K107" i="33"/>
  <c r="G108" i="33"/>
  <c r="G109" i="33"/>
  <c r="G111" i="33"/>
  <c r="K111" i="33"/>
  <c r="G112" i="33"/>
  <c r="K112" i="33"/>
  <c r="G113" i="33"/>
  <c r="G114" i="33"/>
  <c r="K114" i="33"/>
  <c r="G115" i="33"/>
  <c r="G116" i="33"/>
  <c r="G117" i="33"/>
  <c r="G118" i="33"/>
  <c r="K118" i="33"/>
  <c r="G119" i="33"/>
  <c r="K119" i="33"/>
  <c r="G120" i="33"/>
  <c r="K120" i="33"/>
  <c r="G121" i="33"/>
  <c r="G122" i="33"/>
  <c r="G123" i="33"/>
  <c r="I123" i="33"/>
  <c r="K123" i="33"/>
  <c r="L123" i="33" s="1"/>
  <c r="G124" i="33"/>
  <c r="I124" i="33"/>
  <c r="K124" i="33"/>
  <c r="L124" i="33" s="1"/>
  <c r="G125" i="33"/>
  <c r="I125" i="33"/>
  <c r="K125" i="33"/>
  <c r="L125" i="33" s="1"/>
  <c r="G126" i="33"/>
  <c r="I126" i="33"/>
  <c r="K126" i="33"/>
  <c r="L126" i="33" s="1"/>
  <c r="G127" i="33"/>
  <c r="I127" i="33"/>
  <c r="K127" i="33"/>
  <c r="L127" i="33" s="1"/>
  <c r="G128" i="33"/>
  <c r="I128" i="33"/>
  <c r="K128" i="33"/>
  <c r="L128" i="33" s="1"/>
  <c r="G129" i="33"/>
  <c r="I129" i="33"/>
  <c r="K129" i="33"/>
  <c r="L129" i="33" s="1"/>
  <c r="G130" i="33"/>
  <c r="I130" i="33"/>
  <c r="K130" i="33"/>
  <c r="L130" i="33" s="1"/>
  <c r="G131" i="33"/>
  <c r="I131" i="33"/>
  <c r="K131" i="33"/>
  <c r="L131" i="33" s="1"/>
  <c r="G132" i="33"/>
  <c r="I132" i="33"/>
  <c r="K132" i="33"/>
  <c r="L132" i="33" s="1"/>
  <c r="G133" i="33"/>
  <c r="I133" i="33"/>
  <c r="K133" i="33"/>
  <c r="L133" i="33" s="1"/>
  <c r="G134" i="33"/>
  <c r="I134" i="33"/>
  <c r="K134" i="33"/>
  <c r="L134" i="33" s="1"/>
  <c r="G135" i="33"/>
  <c r="I135" i="33"/>
  <c r="K135" i="33"/>
  <c r="L135" i="33" s="1"/>
  <c r="G136" i="33"/>
  <c r="I136" i="33"/>
  <c r="K136" i="33"/>
  <c r="L136" i="33" s="1"/>
  <c r="G137" i="33"/>
  <c r="I137" i="33"/>
  <c r="K137" i="33"/>
  <c r="L137" i="33" s="1"/>
  <c r="G138" i="33"/>
  <c r="I138" i="33"/>
  <c r="K138" i="33"/>
  <c r="L138" i="33" s="1"/>
  <c r="G139" i="33"/>
  <c r="I139" i="33"/>
  <c r="K139" i="33"/>
  <c r="L139" i="33" s="1"/>
  <c r="G140" i="33"/>
  <c r="I140" i="33"/>
  <c r="K140" i="33"/>
  <c r="L140" i="33" s="1"/>
  <c r="G141" i="33"/>
  <c r="I141" i="33"/>
  <c r="K141" i="33"/>
  <c r="L141" i="33" s="1"/>
  <c r="G142" i="33"/>
  <c r="I142" i="33"/>
  <c r="K142" i="33"/>
  <c r="L142" i="33" s="1"/>
  <c r="G143" i="33"/>
  <c r="I143" i="33"/>
  <c r="K143" i="33"/>
  <c r="L143" i="33" s="1"/>
  <c r="G144" i="33"/>
  <c r="I144" i="33"/>
  <c r="K144" i="33"/>
  <c r="L144" i="33" s="1"/>
  <c r="G145" i="33"/>
  <c r="I145" i="33"/>
  <c r="K145" i="33"/>
  <c r="L145" i="33" s="1"/>
  <c r="G146" i="33"/>
  <c r="I146" i="33"/>
  <c r="K146" i="33"/>
  <c r="L146" i="33" s="1"/>
  <c r="G147" i="33"/>
  <c r="I147" i="33"/>
  <c r="K147" i="33"/>
  <c r="L147" i="33" s="1"/>
  <c r="G148" i="33"/>
  <c r="I148" i="33"/>
  <c r="K148" i="33"/>
  <c r="L148" i="33" s="1"/>
  <c r="G149" i="33"/>
  <c r="I149" i="33"/>
  <c r="K149" i="33"/>
  <c r="L149" i="33" s="1"/>
  <c r="G150" i="33"/>
  <c r="I150" i="33"/>
  <c r="K150" i="33"/>
  <c r="L150" i="33" s="1"/>
  <c r="G151" i="33"/>
  <c r="I151" i="33"/>
  <c r="K151" i="33"/>
  <c r="L151" i="33" s="1"/>
  <c r="G152" i="33"/>
  <c r="I152" i="33"/>
  <c r="K152" i="33"/>
  <c r="L152" i="33" s="1"/>
  <c r="G153" i="33"/>
  <c r="I153" i="33"/>
  <c r="K153" i="33"/>
  <c r="L153" i="33" s="1"/>
  <c r="G154" i="33"/>
  <c r="I154" i="33"/>
  <c r="K154" i="33"/>
  <c r="L154" i="33" s="1"/>
  <c r="G155" i="33"/>
  <c r="I155" i="33"/>
  <c r="K155" i="33"/>
  <c r="L155" i="33" s="1"/>
  <c r="G156" i="33"/>
  <c r="I156" i="33"/>
  <c r="K156" i="33"/>
  <c r="L156" i="33" s="1"/>
  <c r="G157" i="33"/>
  <c r="I157" i="33"/>
  <c r="K157" i="33"/>
  <c r="L157" i="33" s="1"/>
  <c r="G158" i="33"/>
  <c r="I158" i="33"/>
  <c r="K158" i="33"/>
  <c r="L158" i="33" s="1"/>
  <c r="G159" i="33"/>
  <c r="I159" i="33"/>
  <c r="K159" i="33"/>
  <c r="L159" i="33" s="1"/>
  <c r="G160" i="33"/>
  <c r="I160" i="33"/>
  <c r="K160" i="33"/>
  <c r="L160" i="33" s="1"/>
  <c r="G161" i="33"/>
  <c r="I161" i="33"/>
  <c r="K161" i="33"/>
  <c r="L161" i="33" s="1"/>
  <c r="G162" i="33"/>
  <c r="I162" i="33"/>
  <c r="K162" i="33"/>
  <c r="L162" i="33" s="1"/>
  <c r="G163" i="33"/>
  <c r="I163" i="33"/>
  <c r="K163" i="33"/>
  <c r="L163" i="33" s="1"/>
  <c r="G164" i="33"/>
  <c r="I164" i="33"/>
  <c r="K164" i="33"/>
  <c r="L164" i="33" s="1"/>
  <c r="G165" i="33"/>
  <c r="I165" i="33"/>
  <c r="K165" i="33"/>
  <c r="L165" i="33" s="1"/>
  <c r="G166" i="33"/>
  <c r="I166" i="33"/>
  <c r="K166" i="33"/>
  <c r="L166" i="33" s="1"/>
  <c r="G167" i="33"/>
  <c r="I167" i="33"/>
  <c r="K167" i="33"/>
  <c r="L167" i="33" s="1"/>
  <c r="G168" i="33"/>
  <c r="I168" i="33"/>
  <c r="K168" i="33"/>
  <c r="L168" i="33" s="1"/>
  <c r="G169" i="33"/>
  <c r="I169" i="33"/>
  <c r="K169" i="33"/>
  <c r="L169" i="33" s="1"/>
  <c r="G170" i="33"/>
  <c r="I170" i="33"/>
  <c r="K170" i="33"/>
  <c r="L170" i="33" s="1"/>
  <c r="G171" i="33"/>
  <c r="I171" i="33"/>
  <c r="K171" i="33"/>
  <c r="L171" i="33" s="1"/>
  <c r="G172" i="33"/>
  <c r="I172" i="33"/>
  <c r="K172" i="33"/>
  <c r="L172" i="33" s="1"/>
  <c r="G173" i="33"/>
  <c r="I173" i="33"/>
  <c r="K173" i="33"/>
  <c r="L173" i="33" s="1"/>
  <c r="G174" i="33"/>
  <c r="I174" i="33"/>
  <c r="K174" i="33"/>
  <c r="L174" i="33" s="1"/>
  <c r="G175" i="33"/>
  <c r="I175" i="33"/>
  <c r="K175" i="33"/>
  <c r="L175" i="33" s="1"/>
  <c r="G176" i="33"/>
  <c r="I176" i="33"/>
  <c r="K176" i="33"/>
  <c r="L176" i="33" s="1"/>
  <c r="G177" i="33"/>
  <c r="I177" i="33"/>
  <c r="K177" i="33"/>
  <c r="L177" i="33" s="1"/>
  <c r="G178" i="33"/>
  <c r="I178" i="33"/>
  <c r="K178" i="33"/>
  <c r="L178" i="33" s="1"/>
  <c r="G179" i="33"/>
  <c r="I179" i="33"/>
  <c r="K179" i="33"/>
  <c r="L179" i="33" s="1"/>
  <c r="G180" i="33"/>
  <c r="I180" i="33"/>
  <c r="K180" i="33"/>
  <c r="L180" i="33" s="1"/>
  <c r="G181" i="33"/>
  <c r="I181" i="33"/>
  <c r="K181" i="33"/>
  <c r="L181" i="33" s="1"/>
  <c r="G182" i="33"/>
  <c r="I182" i="33"/>
  <c r="K182" i="33"/>
  <c r="L182" i="33" s="1"/>
  <c r="G183" i="33"/>
  <c r="I183" i="33"/>
  <c r="K183" i="33"/>
  <c r="L183" i="33" s="1"/>
  <c r="G184" i="33"/>
  <c r="I184" i="33"/>
  <c r="K184" i="33"/>
  <c r="L184" i="33" s="1"/>
  <c r="G185" i="33"/>
  <c r="I185" i="33"/>
  <c r="K185" i="33"/>
  <c r="L185" i="33" s="1"/>
  <c r="G186" i="33"/>
  <c r="I186" i="33"/>
  <c r="K186" i="33"/>
  <c r="L186" i="33" s="1"/>
  <c r="G187" i="33"/>
  <c r="I187" i="33"/>
  <c r="K187" i="33"/>
  <c r="L187" i="33" s="1"/>
  <c r="G188" i="33"/>
  <c r="I188" i="33"/>
  <c r="K188" i="33"/>
  <c r="L188" i="33" s="1"/>
  <c r="G189" i="33"/>
  <c r="I189" i="33"/>
  <c r="K189" i="33"/>
  <c r="L189" i="33" s="1"/>
  <c r="G190" i="33"/>
  <c r="I190" i="33"/>
  <c r="K190" i="33"/>
  <c r="L190" i="33" s="1"/>
  <c r="G216" i="33"/>
  <c r="L216" i="33" s="1"/>
  <c r="I216" i="33"/>
  <c r="K216" i="33"/>
  <c r="G217" i="33"/>
  <c r="L217" i="33" s="1"/>
  <c r="I217" i="33"/>
  <c r="K217" i="33"/>
  <c r="G218" i="33"/>
  <c r="L218" i="33" s="1"/>
  <c r="I218" i="33"/>
  <c r="K218" i="33"/>
  <c r="G219" i="33"/>
  <c r="L219" i="33" s="1"/>
  <c r="I219" i="33"/>
  <c r="K219" i="33"/>
  <c r="G220" i="33"/>
  <c r="L220" i="33" s="1"/>
  <c r="I220" i="33"/>
  <c r="K220" i="33"/>
  <c r="G221" i="33"/>
  <c r="L221" i="33" s="1"/>
  <c r="I221" i="33"/>
  <c r="K221" i="33"/>
  <c r="G222" i="33"/>
  <c r="I222" i="33"/>
  <c r="K222" i="33"/>
  <c r="G223" i="33"/>
  <c r="I223" i="33"/>
  <c r="K223" i="33"/>
  <c r="G224" i="33"/>
  <c r="I224" i="33"/>
  <c r="K224" i="33"/>
  <c r="L224" i="33" s="1"/>
  <c r="G225" i="33"/>
  <c r="I225" i="33"/>
  <c r="K225" i="33"/>
  <c r="L225" i="33" s="1"/>
  <c r="G226" i="33"/>
  <c r="I226" i="33"/>
  <c r="K226" i="33"/>
  <c r="L226" i="33" s="1"/>
  <c r="G227" i="33"/>
  <c r="I227" i="33"/>
  <c r="K227" i="33"/>
  <c r="L227" i="33" s="1"/>
  <c r="G228" i="33"/>
  <c r="I228" i="33"/>
  <c r="K228" i="33"/>
  <c r="L228" i="33" s="1"/>
  <c r="G229" i="33"/>
  <c r="I229" i="33"/>
  <c r="K229" i="33"/>
  <c r="L229" i="33" s="1"/>
  <c r="G230" i="33"/>
  <c r="I230" i="33"/>
  <c r="K230" i="33"/>
  <c r="L230" i="33" s="1"/>
  <c r="G231" i="33"/>
  <c r="I231" i="33"/>
  <c r="K231" i="33"/>
  <c r="L231" i="33" s="1"/>
  <c r="G232" i="33"/>
  <c r="I232" i="33"/>
  <c r="K232" i="33"/>
  <c r="L232" i="33" s="1"/>
  <c r="G233" i="33"/>
  <c r="I233" i="33"/>
  <c r="K233" i="33"/>
  <c r="L233" i="33" s="1"/>
  <c r="G234" i="33"/>
  <c r="I234" i="33"/>
  <c r="K234" i="33"/>
  <c r="L234" i="33" s="1"/>
  <c r="G235" i="33"/>
  <c r="I235" i="33"/>
  <c r="K235" i="33"/>
  <c r="L235" i="33" s="1"/>
  <c r="G236" i="33"/>
  <c r="I236" i="33"/>
  <c r="K236" i="33"/>
  <c r="L236" i="33" s="1"/>
  <c r="G237" i="33"/>
  <c r="I237" i="33"/>
  <c r="K237" i="33"/>
  <c r="L237" i="33" s="1"/>
  <c r="G238" i="33"/>
  <c r="I238" i="33"/>
  <c r="K238" i="33"/>
  <c r="L238" i="33" s="1"/>
  <c r="G239" i="33"/>
  <c r="I239" i="33"/>
  <c r="K239" i="33"/>
  <c r="L239" i="33" s="1"/>
  <c r="G240" i="33"/>
  <c r="I240" i="33"/>
  <c r="K240" i="33"/>
  <c r="L240" i="33" s="1"/>
  <c r="G241" i="33"/>
  <c r="I241" i="33"/>
  <c r="K241" i="33"/>
  <c r="L241" i="33" s="1"/>
  <c r="G242" i="33"/>
  <c r="I242" i="33"/>
  <c r="K242" i="33"/>
  <c r="L242" i="33" s="1"/>
  <c r="G243" i="33"/>
  <c r="I243" i="33"/>
  <c r="K243" i="33"/>
  <c r="L243" i="33" s="1"/>
  <c r="G244" i="33"/>
  <c r="I244" i="33"/>
  <c r="K244" i="33"/>
  <c r="L244" i="33" s="1"/>
  <c r="G245" i="33"/>
  <c r="I245" i="33"/>
  <c r="K245" i="33"/>
  <c r="L245" i="33" s="1"/>
  <c r="G246" i="33"/>
  <c r="I246" i="33"/>
  <c r="K246" i="33"/>
  <c r="L246" i="33" s="1"/>
  <c r="G247" i="33"/>
  <c r="I247" i="33"/>
  <c r="K247" i="33"/>
  <c r="L247" i="33" s="1"/>
  <c r="G248" i="33"/>
  <c r="I248" i="33"/>
  <c r="K248" i="33"/>
  <c r="L248" i="33" s="1"/>
  <c r="G249" i="33"/>
  <c r="I249" i="33"/>
  <c r="K249" i="33"/>
  <c r="L249" i="33" s="1"/>
  <c r="G250" i="33"/>
  <c r="I250" i="33"/>
  <c r="K250" i="33"/>
  <c r="L250" i="33" s="1"/>
  <c r="G251" i="33"/>
  <c r="I251" i="33"/>
  <c r="K251" i="33"/>
  <c r="L251" i="33" s="1"/>
  <c r="G252" i="33"/>
  <c r="I252" i="33"/>
  <c r="K252" i="33"/>
  <c r="L252" i="33" s="1"/>
  <c r="G253" i="33"/>
  <c r="I253" i="33"/>
  <c r="K253" i="33"/>
  <c r="L253" i="33" s="1"/>
  <c r="G254" i="33"/>
  <c r="I254" i="33"/>
  <c r="K254" i="33"/>
  <c r="L254" i="33" s="1"/>
  <c r="G255" i="33"/>
  <c r="I255" i="33"/>
  <c r="K255" i="33"/>
  <c r="L255" i="33" s="1"/>
  <c r="G256" i="33"/>
  <c r="I256" i="33"/>
  <c r="K256" i="33"/>
  <c r="L256" i="33" s="1"/>
  <c r="G257" i="33"/>
  <c r="I257" i="33"/>
  <c r="K257" i="33"/>
  <c r="L257" i="33" s="1"/>
  <c r="G258" i="33"/>
  <c r="I258" i="33"/>
  <c r="K258" i="33"/>
  <c r="L258" i="33" s="1"/>
  <c r="G259" i="33"/>
  <c r="I259" i="33"/>
  <c r="K259" i="33"/>
  <c r="L259" i="33" s="1"/>
  <c r="G260" i="33"/>
  <c r="I260" i="33"/>
  <c r="K260" i="33"/>
  <c r="L260" i="33" s="1"/>
  <c r="G261" i="33"/>
  <c r="I261" i="33"/>
  <c r="K261" i="33"/>
  <c r="L261" i="33" s="1"/>
  <c r="G262" i="33"/>
  <c r="I262" i="33"/>
  <c r="K262" i="33"/>
  <c r="L262" i="33" s="1"/>
  <c r="G263" i="33"/>
  <c r="I263" i="33"/>
  <c r="K263" i="33"/>
  <c r="L263" i="33" s="1"/>
  <c r="G264" i="33"/>
  <c r="I264" i="33"/>
  <c r="K264" i="33"/>
  <c r="L264" i="33" s="1"/>
  <c r="G265" i="33"/>
  <c r="I265" i="33"/>
  <c r="K265" i="33"/>
  <c r="L265" i="33" s="1"/>
  <c r="G266" i="33"/>
  <c r="I266" i="33"/>
  <c r="K266" i="33"/>
  <c r="L266" i="33" s="1"/>
  <c r="G267" i="33"/>
  <c r="I267" i="33"/>
  <c r="K267" i="33"/>
  <c r="L267" i="33" s="1"/>
  <c r="G268" i="33"/>
  <c r="I268" i="33"/>
  <c r="K268" i="33"/>
  <c r="L268" i="33" s="1"/>
  <c r="G269" i="33"/>
  <c r="I269" i="33"/>
  <c r="K269" i="33"/>
  <c r="L269" i="33" s="1"/>
  <c r="L4" i="32"/>
  <c r="L5" i="32"/>
  <c r="L6" i="32"/>
  <c r="L7" i="32"/>
  <c r="L8" i="32"/>
  <c r="L9" i="32"/>
  <c r="L10" i="32"/>
  <c r="L11" i="32"/>
  <c r="L12" i="32"/>
  <c r="L13" i="32"/>
  <c r="L14" i="32"/>
  <c r="L15" i="32"/>
  <c r="L16" i="32"/>
  <c r="L17" i="32"/>
  <c r="L18" i="32"/>
  <c r="L19" i="32"/>
  <c r="L20" i="32"/>
  <c r="L21" i="32"/>
  <c r="L22" i="32"/>
  <c r="L24" i="32"/>
  <c r="L25" i="32"/>
  <c r="L26" i="32"/>
  <c r="L27" i="32"/>
  <c r="L28" i="32"/>
  <c r="L30" i="32"/>
  <c r="L31" i="32"/>
  <c r="L32" i="32"/>
  <c r="L33" i="32"/>
  <c r="L34" i="32"/>
  <c r="L35" i="32"/>
  <c r="L36" i="32"/>
  <c r="L37" i="32"/>
  <c r="L38" i="32"/>
  <c r="L39" i="32"/>
  <c r="L40" i="32"/>
  <c r="L41" i="32"/>
  <c r="L42" i="32"/>
  <c r="L43" i="32"/>
  <c r="L44" i="32"/>
  <c r="L45" i="32"/>
  <c r="L46" i="32"/>
  <c r="L47" i="32"/>
  <c r="L48" i="32"/>
  <c r="L49" i="32"/>
  <c r="L50" i="32"/>
  <c r="L51" i="32"/>
  <c r="L52" i="32"/>
  <c r="L55" i="32"/>
  <c r="L56" i="32"/>
  <c r="G97" i="32"/>
  <c r="I97" i="32"/>
  <c r="K97" i="32"/>
  <c r="L97" i="32" s="1"/>
  <c r="G98" i="32"/>
  <c r="I98" i="32"/>
  <c r="K98" i="32"/>
  <c r="L98" i="32" s="1"/>
  <c r="G99" i="32"/>
  <c r="I99" i="32"/>
  <c r="K99" i="32"/>
  <c r="L99" i="32" s="1"/>
  <c r="G100" i="32"/>
  <c r="I100" i="32"/>
  <c r="K100" i="32"/>
  <c r="L100" i="32" s="1"/>
  <c r="G101" i="32"/>
  <c r="I101" i="32"/>
  <c r="K101" i="32"/>
  <c r="L101" i="32" s="1"/>
  <c r="G102" i="32"/>
  <c r="I102" i="32"/>
  <c r="K102" i="32"/>
  <c r="G103" i="32"/>
  <c r="I103" i="32"/>
  <c r="K103" i="32"/>
  <c r="L103" i="32" s="1"/>
  <c r="G104" i="32"/>
  <c r="I104" i="32"/>
  <c r="K104" i="32"/>
  <c r="L104" i="32" s="1"/>
  <c r="G105" i="32"/>
  <c r="I105" i="32"/>
  <c r="K105" i="32"/>
  <c r="L105" i="32" s="1"/>
  <c r="G106" i="32"/>
  <c r="I106" i="32"/>
  <c r="K106" i="32"/>
  <c r="L106" i="32" s="1"/>
  <c r="G107" i="32"/>
  <c r="I107" i="32"/>
  <c r="K107" i="32"/>
  <c r="L107" i="32" s="1"/>
  <c r="G108" i="32"/>
  <c r="I108" i="32"/>
  <c r="K108" i="32"/>
  <c r="L108" i="32" s="1"/>
  <c r="G109" i="32"/>
  <c r="I109" i="32"/>
  <c r="K109" i="32"/>
  <c r="L109" i="32" s="1"/>
  <c r="G110" i="32"/>
  <c r="I110" i="32"/>
  <c r="K110" i="32"/>
  <c r="L110" i="32" s="1"/>
  <c r="G111" i="32"/>
  <c r="I111" i="32"/>
  <c r="K111" i="32"/>
  <c r="L111" i="32" s="1"/>
  <c r="G112" i="32"/>
  <c r="I112" i="32"/>
  <c r="K112" i="32"/>
  <c r="L112" i="32" s="1"/>
  <c r="G113" i="32"/>
  <c r="I113" i="32"/>
  <c r="K113" i="32"/>
  <c r="L113" i="32" s="1"/>
  <c r="G114" i="32"/>
  <c r="I114" i="32"/>
  <c r="K114" i="32"/>
  <c r="L114" i="32" s="1"/>
  <c r="G115" i="32"/>
  <c r="I115" i="32"/>
  <c r="K115" i="32"/>
  <c r="L115" i="32" s="1"/>
  <c r="G116" i="32"/>
  <c r="I116" i="32"/>
  <c r="K116" i="32"/>
  <c r="L116" i="32" s="1"/>
  <c r="G117" i="32"/>
  <c r="I117" i="32"/>
  <c r="K117" i="32"/>
  <c r="L117" i="32" s="1"/>
  <c r="G118" i="32"/>
  <c r="I118" i="32"/>
  <c r="K118" i="32"/>
  <c r="L118" i="32" s="1"/>
  <c r="G119" i="32"/>
  <c r="I119" i="32"/>
  <c r="K119" i="32"/>
  <c r="L119" i="32" s="1"/>
  <c r="G120" i="32"/>
  <c r="I120" i="32"/>
  <c r="K120" i="32"/>
  <c r="L120" i="32" s="1"/>
  <c r="G121" i="32"/>
  <c r="I121" i="32"/>
  <c r="K121" i="32"/>
  <c r="L121" i="32" s="1"/>
  <c r="G122" i="32"/>
  <c r="I122" i="32"/>
  <c r="K122" i="32"/>
  <c r="L122" i="32" s="1"/>
  <c r="G123" i="32"/>
  <c r="I123" i="32"/>
  <c r="K123" i="32"/>
  <c r="L123" i="32" s="1"/>
  <c r="G124" i="32"/>
  <c r="I124" i="32"/>
  <c r="K124" i="32"/>
  <c r="L124" i="32" s="1"/>
  <c r="G125" i="32"/>
  <c r="I125" i="32"/>
  <c r="K125" i="32"/>
  <c r="L125" i="32" s="1"/>
  <c r="G126" i="32"/>
  <c r="I126" i="32"/>
  <c r="K126" i="32"/>
  <c r="L126" i="32" s="1"/>
  <c r="G127" i="32"/>
  <c r="I127" i="32"/>
  <c r="K127" i="32"/>
  <c r="L127" i="32" s="1"/>
  <c r="G128" i="32"/>
  <c r="I128" i="32"/>
  <c r="K128" i="32"/>
  <c r="L128" i="32" s="1"/>
  <c r="G129" i="32"/>
  <c r="I129" i="32"/>
  <c r="K129" i="32"/>
  <c r="L129" i="32" s="1"/>
  <c r="G130" i="32"/>
  <c r="I130" i="32"/>
  <c r="K130" i="32"/>
  <c r="L130" i="32" s="1"/>
  <c r="G131" i="32"/>
  <c r="I131" i="32"/>
  <c r="K131" i="32"/>
  <c r="L131" i="32" s="1"/>
  <c r="G132" i="32"/>
  <c r="I132" i="32"/>
  <c r="K132" i="32"/>
  <c r="L132" i="32" s="1"/>
  <c r="G133" i="32"/>
  <c r="I133" i="32"/>
  <c r="K133" i="32"/>
  <c r="L133" i="32" s="1"/>
  <c r="G134" i="32"/>
  <c r="I134" i="32"/>
  <c r="K134" i="32"/>
  <c r="L134" i="32" s="1"/>
  <c r="G135" i="32"/>
  <c r="I135" i="32"/>
  <c r="K135" i="32"/>
  <c r="L135" i="32" s="1"/>
  <c r="G136" i="32"/>
  <c r="I136" i="32"/>
  <c r="K136" i="32"/>
  <c r="L136" i="32" s="1"/>
  <c r="G137" i="32"/>
  <c r="I137" i="32"/>
  <c r="K137" i="32"/>
  <c r="L137" i="32" s="1"/>
  <c r="G138" i="32"/>
  <c r="I138" i="32"/>
  <c r="K138" i="32"/>
  <c r="L138" i="32" s="1"/>
  <c r="G139" i="32"/>
  <c r="I139" i="32"/>
  <c r="K139" i="32"/>
  <c r="L139" i="32" s="1"/>
  <c r="G140" i="32"/>
  <c r="I140" i="32"/>
  <c r="K140" i="32"/>
  <c r="L140" i="32" s="1"/>
  <c r="G141" i="32"/>
  <c r="I141" i="32"/>
  <c r="K141" i="32"/>
  <c r="L141" i="32" s="1"/>
  <c r="G142" i="32"/>
  <c r="I142" i="32"/>
  <c r="K142" i="32"/>
  <c r="L142" i="32" s="1"/>
  <c r="G143" i="32"/>
  <c r="I143" i="32"/>
  <c r="K143" i="32"/>
  <c r="L143" i="32" s="1"/>
  <c r="G144" i="32"/>
  <c r="I144" i="32"/>
  <c r="K144" i="32"/>
  <c r="L144" i="32" s="1"/>
  <c r="G145" i="32"/>
  <c r="I145" i="32"/>
  <c r="K145" i="32"/>
  <c r="L145" i="32" s="1"/>
  <c r="G146" i="32"/>
  <c r="I146" i="32"/>
  <c r="K146" i="32"/>
  <c r="L146" i="32" s="1"/>
  <c r="G147" i="32"/>
  <c r="I147" i="32"/>
  <c r="K147" i="32"/>
  <c r="L147" i="32" s="1"/>
  <c r="G148" i="32"/>
  <c r="I148" i="32"/>
  <c r="K148" i="32"/>
  <c r="L148" i="32" s="1"/>
  <c r="G149" i="32"/>
  <c r="I149" i="32"/>
  <c r="K149" i="32"/>
  <c r="L149" i="32" s="1"/>
  <c r="G208" i="32"/>
  <c r="L208" i="32" s="1"/>
  <c r="K208" i="32"/>
  <c r="G209" i="32"/>
  <c r="K209" i="32"/>
  <c r="G210" i="32"/>
  <c r="K210" i="32"/>
  <c r="L210" i="32"/>
  <c r="G211" i="32"/>
  <c r="K211" i="32"/>
  <c r="L211" i="32" s="1"/>
  <c r="G212" i="32"/>
  <c r="L212" i="32" s="1"/>
  <c r="K212" i="32"/>
  <c r="G213" i="32"/>
  <c r="K213" i="32"/>
  <c r="G214" i="32"/>
  <c r="L214" i="32"/>
  <c r="K214" i="32"/>
  <c r="G215" i="32"/>
  <c r="K215" i="32"/>
  <c r="L215" i="32"/>
  <c r="G216" i="32"/>
  <c r="K216" i="32"/>
  <c r="L216" i="32" s="1"/>
  <c r="G217" i="32"/>
  <c r="K217" i="32"/>
  <c r="G218" i="32"/>
  <c r="K218" i="32"/>
  <c r="G219" i="32"/>
  <c r="K219" i="32"/>
  <c r="L219" i="32"/>
  <c r="G220" i="32"/>
  <c r="K220" i="32"/>
  <c r="L220" i="32" s="1"/>
  <c r="G221" i="32"/>
  <c r="L221" i="32" s="1"/>
  <c r="K221" i="32"/>
  <c r="G222" i="32"/>
  <c r="K222" i="32"/>
  <c r="L222" i="32" s="1"/>
  <c r="G223" i="32"/>
  <c r="K223" i="32"/>
  <c r="L223" i="32"/>
  <c r="G224" i="32"/>
  <c r="L224" i="32"/>
  <c r="K224" i="32"/>
  <c r="G225" i="32"/>
  <c r="K225" i="32"/>
  <c r="G226" i="32"/>
  <c r="K226" i="32"/>
  <c r="L226" i="32"/>
  <c r="G227" i="32"/>
  <c r="K227" i="32"/>
  <c r="L227" i="32" s="1"/>
  <c r="L233" i="32"/>
  <c r="L239" i="32"/>
  <c r="L251" i="32"/>
  <c r="L263" i="32"/>
  <c r="L278" i="32"/>
  <c r="L288" i="32"/>
  <c r="L291" i="32"/>
  <c r="G4" i="30"/>
  <c r="I4" i="30"/>
  <c r="G5" i="30"/>
  <c r="L5" i="30"/>
  <c r="I5" i="30"/>
  <c r="G6" i="30"/>
  <c r="I6" i="30"/>
  <c r="L6" i="30"/>
  <c r="G7" i="30"/>
  <c r="I7" i="30"/>
  <c r="L7" i="30" s="1"/>
  <c r="G8" i="30"/>
  <c r="I8" i="30"/>
  <c r="G9" i="30"/>
  <c r="I9" i="30"/>
  <c r="G10" i="30"/>
  <c r="I10" i="30"/>
  <c r="L10" i="30"/>
  <c r="G11" i="30"/>
  <c r="I11" i="30"/>
  <c r="L11" i="30" s="1"/>
  <c r="G12" i="30"/>
  <c r="L12" i="30" s="1"/>
  <c r="I12" i="30"/>
  <c r="G13" i="30"/>
  <c r="I13" i="30"/>
  <c r="L13" i="30" s="1"/>
  <c r="G14" i="30"/>
  <c r="I14" i="30"/>
  <c r="L14" i="30"/>
  <c r="G15" i="30"/>
  <c r="L15" i="30"/>
  <c r="I15" i="30"/>
  <c r="G16" i="30"/>
  <c r="I16" i="30"/>
  <c r="G17" i="30"/>
  <c r="I17" i="30"/>
  <c r="L17" i="30"/>
  <c r="G18" i="30"/>
  <c r="I18" i="30"/>
  <c r="L18" i="30" s="1"/>
  <c r="G19" i="30"/>
  <c r="L19" i="30" s="1"/>
  <c r="I19" i="30"/>
  <c r="G20" i="30"/>
  <c r="I20" i="30"/>
  <c r="G21" i="30"/>
  <c r="L21" i="30"/>
  <c r="I21" i="30"/>
  <c r="G22" i="30"/>
  <c r="I22" i="30"/>
  <c r="L22" i="30"/>
  <c r="G23" i="30"/>
  <c r="I23" i="30"/>
  <c r="L23" i="30" s="1"/>
  <c r="G24" i="30"/>
  <c r="I24" i="30"/>
  <c r="G25" i="30"/>
  <c r="I25" i="30"/>
  <c r="G26" i="30"/>
  <c r="I26" i="30"/>
  <c r="L26" i="30"/>
  <c r="G27" i="30"/>
  <c r="I27" i="30"/>
  <c r="L27" i="30" s="1"/>
  <c r="G28" i="30"/>
  <c r="L28" i="30" s="1"/>
  <c r="I28" i="30"/>
  <c r="G29" i="30"/>
  <c r="I29" i="30"/>
  <c r="L29" i="30" s="1"/>
  <c r="G30" i="30"/>
  <c r="I30" i="30"/>
  <c r="L30" i="30"/>
  <c r="G31" i="30"/>
  <c r="L31" i="30"/>
  <c r="I31" i="30"/>
  <c r="G32" i="30"/>
  <c r="L32" i="30" s="1"/>
  <c r="I32" i="30"/>
  <c r="G33" i="30"/>
  <c r="I33" i="30"/>
  <c r="L33" i="30" s="1"/>
  <c r="G34" i="30"/>
  <c r="I34" i="30"/>
  <c r="L34" i="30"/>
  <c r="G35" i="30"/>
  <c r="L35" i="30"/>
  <c r="I35" i="30"/>
  <c r="G36" i="30"/>
  <c r="I36" i="30"/>
  <c r="G37" i="30"/>
  <c r="L37" i="30" s="1"/>
  <c r="I37" i="30"/>
  <c r="G38" i="30"/>
  <c r="I38" i="30"/>
  <c r="L38" i="30" s="1"/>
  <c r="G39" i="30"/>
  <c r="I39" i="30"/>
  <c r="L39" i="30"/>
  <c r="G40" i="30"/>
  <c r="I40" i="30"/>
  <c r="G41" i="30"/>
  <c r="I41" i="30"/>
  <c r="G42" i="30"/>
  <c r="I42" i="30"/>
  <c r="L42" i="30" s="1"/>
  <c r="G43" i="30"/>
  <c r="I43" i="30"/>
  <c r="L43" i="30"/>
  <c r="G44" i="30"/>
  <c r="L44" i="30"/>
  <c r="I44" i="30"/>
  <c r="G45" i="30"/>
  <c r="I45" i="30"/>
  <c r="L45" i="30"/>
  <c r="G46" i="30"/>
  <c r="I46" i="30"/>
  <c r="L46" i="30" s="1"/>
  <c r="G47" i="30"/>
  <c r="L47" i="30" s="1"/>
  <c r="I47" i="30"/>
  <c r="G48" i="30"/>
  <c r="I48" i="30"/>
  <c r="G49" i="30"/>
  <c r="I49" i="30"/>
  <c r="L49" i="30" s="1"/>
  <c r="G50" i="30"/>
  <c r="I50" i="30"/>
  <c r="L50" i="30"/>
  <c r="G51" i="30"/>
  <c r="L51" i="30"/>
  <c r="I51" i="30"/>
  <c r="G52" i="30"/>
  <c r="I52" i="30"/>
  <c r="G53" i="30"/>
  <c r="L53" i="30" s="1"/>
  <c r="I53" i="30"/>
  <c r="G54" i="30"/>
  <c r="I54" i="30"/>
  <c r="L54" i="30" s="1"/>
  <c r="G55" i="30"/>
  <c r="I55" i="30"/>
  <c r="L55" i="30"/>
  <c r="G56" i="30"/>
  <c r="I56" i="30"/>
  <c r="G57" i="30"/>
  <c r="L57" i="30"/>
  <c r="I57" i="30"/>
  <c r="G58" i="30"/>
  <c r="I58" i="30"/>
  <c r="L58" i="30"/>
  <c r="L299" i="30"/>
  <c r="G300" i="30"/>
  <c r="L300" i="30" s="1"/>
  <c r="L301" i="30"/>
  <c r="L302" i="30"/>
  <c r="L303" i="30"/>
  <c r="L304" i="30"/>
  <c r="G305" i="30"/>
  <c r="L305" i="30" s="1"/>
  <c r="L306" i="30"/>
  <c r="G307" i="30"/>
  <c r="L307" i="30"/>
  <c r="L308" i="30"/>
  <c r="G309" i="30"/>
  <c r="L309" i="30" s="1"/>
  <c r="G310" i="30"/>
  <c r="L310" i="30" s="1"/>
  <c r="G311" i="30"/>
  <c r="L311" i="30" s="1"/>
  <c r="G312" i="30"/>
  <c r="L312" i="30" s="1"/>
  <c r="L313" i="30"/>
  <c r="L314" i="30"/>
  <c r="L315" i="30"/>
  <c r="L316" i="30"/>
  <c r="L317" i="30"/>
  <c r="L318" i="30"/>
  <c r="G319" i="30"/>
  <c r="L319" i="30" s="1"/>
  <c r="G320" i="30"/>
  <c r="L320" i="30" s="1"/>
  <c r="G321" i="30"/>
  <c r="L321" i="30" s="1"/>
  <c r="L322" i="30"/>
  <c r="G323" i="30"/>
  <c r="I323" i="30"/>
  <c r="K323" i="30"/>
  <c r="G324" i="30"/>
  <c r="I324" i="30"/>
  <c r="K324" i="30"/>
  <c r="G325" i="30"/>
  <c r="I325" i="30"/>
  <c r="K325" i="30"/>
  <c r="G326" i="30"/>
  <c r="L326" i="30" s="1"/>
  <c r="I326" i="30"/>
  <c r="K326" i="30"/>
  <c r="G327" i="30"/>
  <c r="I327" i="30"/>
  <c r="K327" i="30"/>
  <c r="G328" i="30"/>
  <c r="I328" i="30"/>
  <c r="K328" i="30"/>
  <c r="G329" i="30"/>
  <c r="I329" i="30"/>
  <c r="K329" i="30"/>
  <c r="G330" i="30"/>
  <c r="I330" i="30"/>
  <c r="K330" i="30"/>
  <c r="L330" i="30" s="1"/>
  <c r="G331" i="30"/>
  <c r="I331" i="30"/>
  <c r="K331" i="30"/>
  <c r="G332" i="30"/>
  <c r="I332" i="30"/>
  <c r="K332" i="30"/>
  <c r="G333" i="30"/>
  <c r="I333" i="30"/>
  <c r="K333" i="30"/>
  <c r="G334" i="30"/>
  <c r="L334" i="30" s="1"/>
  <c r="I334" i="30"/>
  <c r="K334" i="30"/>
  <c r="G335" i="30"/>
  <c r="I335" i="30"/>
  <c r="K335" i="30"/>
  <c r="G336" i="30"/>
  <c r="I336" i="30"/>
  <c r="K336" i="30"/>
  <c r="G337" i="30"/>
  <c r="I337" i="30"/>
  <c r="K337" i="30"/>
  <c r="G338" i="30"/>
  <c r="I338" i="30"/>
  <c r="K338" i="30"/>
  <c r="L338" i="30" s="1"/>
  <c r="G339" i="30"/>
  <c r="I339" i="30"/>
  <c r="K339" i="30"/>
  <c r="G340" i="30"/>
  <c r="I340" i="30"/>
  <c r="K340" i="30"/>
  <c r="G341" i="30"/>
  <c r="I341" i="30"/>
  <c r="K341" i="30"/>
  <c r="G342" i="30"/>
  <c r="L342" i="30" s="1"/>
  <c r="I342" i="30"/>
  <c r="K342" i="30"/>
  <c r="G343" i="30"/>
  <c r="I343" i="30"/>
  <c r="K343" i="30"/>
  <c r="G344" i="30"/>
  <c r="I344" i="30"/>
  <c r="K344" i="30"/>
  <c r="G345" i="30"/>
  <c r="I345" i="30"/>
  <c r="K345" i="30"/>
  <c r="G346" i="30"/>
  <c r="I346" i="30"/>
  <c r="K346" i="30"/>
  <c r="L346" i="30" s="1"/>
  <c r="G347" i="30"/>
  <c r="I347" i="30"/>
  <c r="K347" i="30"/>
  <c r="G348" i="30"/>
  <c r="I348" i="30"/>
  <c r="K348" i="30"/>
  <c r="G349" i="30"/>
  <c r="I349" i="30"/>
  <c r="K349" i="30"/>
  <c r="G350" i="30"/>
  <c r="L350" i="30" s="1"/>
  <c r="I350" i="30"/>
  <c r="K350" i="30"/>
  <c r="G351" i="30"/>
  <c r="I351" i="30"/>
  <c r="K351" i="30"/>
  <c r="I352" i="30"/>
  <c r="K352" i="30"/>
  <c r="L352" i="30" s="1"/>
  <c r="G353" i="30"/>
  <c r="L353" i="30" s="1"/>
  <c r="I353" i="30"/>
  <c r="K353" i="30"/>
  <c r="G354" i="30"/>
  <c r="L354" i="30" s="1"/>
  <c r="I354" i="30"/>
  <c r="K354" i="30"/>
  <c r="G355" i="30"/>
  <c r="L355" i="30" s="1"/>
  <c r="I355" i="30"/>
  <c r="K355" i="30"/>
  <c r="G356" i="30"/>
  <c r="L356" i="30" s="1"/>
  <c r="I356" i="30"/>
  <c r="K356" i="30"/>
  <c r="G357" i="30"/>
  <c r="L357" i="30" s="1"/>
  <c r="I357" i="30"/>
  <c r="K357" i="30"/>
  <c r="G358" i="30"/>
  <c r="L358" i="30" s="1"/>
  <c r="I358" i="30"/>
  <c r="K358" i="30"/>
  <c r="G359" i="30"/>
  <c r="L359" i="30" s="1"/>
  <c r="I359" i="30"/>
  <c r="K359" i="30"/>
  <c r="G360" i="30"/>
  <c r="L360" i="30" s="1"/>
  <c r="I360" i="30"/>
  <c r="K360" i="30"/>
  <c r="G361" i="30"/>
  <c r="L361" i="30" s="1"/>
  <c r="I361" i="30"/>
  <c r="K361" i="30"/>
  <c r="G362" i="30"/>
  <c r="L362" i="30" s="1"/>
  <c r="I362" i="30"/>
  <c r="K362" i="30"/>
  <c r="G363" i="30"/>
  <c r="L363" i="30" s="1"/>
  <c r="I363" i="30"/>
  <c r="K363" i="30"/>
  <c r="G364" i="30"/>
  <c r="L364" i="30" s="1"/>
  <c r="I364" i="30"/>
  <c r="K364" i="30"/>
  <c r="G365" i="30"/>
  <c r="L365" i="30" s="1"/>
  <c r="I365" i="30"/>
  <c r="K365" i="30"/>
  <c r="G366" i="30"/>
  <c r="L366" i="30" s="1"/>
  <c r="I366" i="30"/>
  <c r="K366" i="30"/>
  <c r="G367" i="30"/>
  <c r="L367" i="30" s="1"/>
  <c r="I367" i="30"/>
  <c r="K367" i="30"/>
  <c r="G368" i="30"/>
  <c r="L368" i="30" s="1"/>
  <c r="I368" i="30"/>
  <c r="K368" i="30"/>
  <c r="G369" i="30"/>
  <c r="L369" i="30" s="1"/>
  <c r="I369" i="30"/>
  <c r="K369" i="30"/>
  <c r="G370" i="30"/>
  <c r="L370" i="30" s="1"/>
  <c r="I370" i="30"/>
  <c r="K370" i="30"/>
  <c r="L48" i="30"/>
  <c r="L9" i="30"/>
  <c r="L218" i="32"/>
  <c r="L47" i="33"/>
  <c r="L351" i="30"/>
  <c r="L347" i="30"/>
  <c r="L343" i="30"/>
  <c r="L339" i="30"/>
  <c r="L335" i="30"/>
  <c r="L331" i="30"/>
  <c r="L327" i="30"/>
  <c r="L323" i="30"/>
  <c r="L25" i="30"/>
  <c r="L209" i="32"/>
  <c r="L48" i="33"/>
  <c r="L41" i="30"/>
  <c r="L16" i="30"/>
  <c r="L225" i="32"/>
  <c r="L45" i="33"/>
  <c r="L39" i="33"/>
  <c r="L348" i="30"/>
  <c r="L344" i="30"/>
  <c r="L340" i="30"/>
  <c r="L336" i="30"/>
  <c r="L332" i="30"/>
  <c r="L328" i="30"/>
  <c r="L324" i="30"/>
  <c r="L52" i="30"/>
  <c r="L36" i="30"/>
  <c r="L20" i="30"/>
  <c r="L4" i="30"/>
  <c r="L213" i="32"/>
  <c r="L349" i="30"/>
  <c r="L345" i="30"/>
  <c r="L341" i="30"/>
  <c r="L337" i="30"/>
  <c r="L333" i="30"/>
  <c r="L329" i="30"/>
  <c r="L325" i="30"/>
  <c r="L56" i="30"/>
  <c r="L40" i="30"/>
  <c r="L24" i="30"/>
  <c r="L8" i="30"/>
  <c r="L217" i="32"/>
  <c r="L43" i="33"/>
  <c r="L35" i="33"/>
  <c r="L31" i="33"/>
  <c r="L27" i="33"/>
  <c r="L23" i="33"/>
  <c r="L19" i="33"/>
  <c r="L15" i="33"/>
  <c r="N15" i="33" s="1"/>
  <c r="L11" i="33"/>
  <c r="L7" i="33"/>
  <c r="N31" i="33"/>
  <c r="N10" i="33"/>
  <c r="N39" i="33"/>
  <c r="N14" i="33"/>
  <c r="N28" i="33"/>
  <c r="N47" i="33"/>
  <c r="N17" i="33"/>
  <c r="N32" i="33"/>
  <c r="N41" i="33"/>
  <c r="N5" i="33"/>
  <c r="N19" i="33"/>
  <c r="N35" i="33"/>
  <c r="N12" i="33"/>
  <c r="N45" i="33"/>
  <c r="N16" i="33"/>
  <c r="N6" i="33"/>
  <c r="N34" i="33"/>
  <c r="N22" i="33"/>
  <c r="N42" i="33"/>
  <c r="N13" i="33"/>
  <c r="N7" i="33"/>
  <c r="N21" i="33"/>
  <c r="N29" i="33"/>
  <c r="N49" i="33"/>
  <c r="N23" i="33"/>
  <c r="N43" i="33"/>
  <c r="N18" i="33"/>
  <c r="N46" i="33"/>
  <c r="N8" i="33"/>
  <c r="N36" i="33"/>
  <c r="N37" i="33"/>
  <c r="N24" i="33"/>
  <c r="N44" i="33"/>
  <c r="N40" i="33"/>
  <c r="N11" i="33"/>
  <c r="N27" i="33"/>
  <c r="N4" i="33"/>
  <c r="N20" i="33"/>
  <c r="N9" i="33"/>
  <c r="N26" i="33"/>
  <c r="N48" i="33"/>
  <c r="N38" i="33"/>
  <c r="N30" i="33"/>
  <c r="N25" i="33"/>
  <c r="N33" i="33"/>
  <c r="L223" i="33" l="1"/>
  <c r="L222" i="33"/>
</calcChain>
</file>

<file path=xl/sharedStrings.xml><?xml version="1.0" encoding="utf-8"?>
<sst xmlns="http://schemas.openxmlformats.org/spreadsheetml/2006/main" count="5435" uniqueCount="1761">
  <si>
    <t xml:space="preserve">     管理     系   2014-2015       年度综合测评成绩表</t>
  </si>
  <si>
    <t>年级</t>
  </si>
  <si>
    <t>专业</t>
  </si>
  <si>
    <t>学号</t>
  </si>
  <si>
    <t>姓名</t>
  </si>
  <si>
    <t>性别</t>
  </si>
  <si>
    <t>学业成绩</t>
  </si>
  <si>
    <t>行为表现</t>
  </si>
  <si>
    <t>突出表现</t>
  </si>
  <si>
    <t>总分</t>
  </si>
  <si>
    <t>专业排名</t>
  </si>
  <si>
    <t>班级排名</t>
  </si>
  <si>
    <t>奖项</t>
  </si>
  <si>
    <t>备注(处分、旷课、补考或者其他需要说明)</t>
  </si>
  <si>
    <t>原始分数</t>
  </si>
  <si>
    <t>折算后分数</t>
  </si>
  <si>
    <t>2012级</t>
  </si>
  <si>
    <t>物流管理(国际贸易与物流营运)</t>
  </si>
  <si>
    <t>1240516101</t>
  </si>
  <si>
    <t>张晋驹</t>
  </si>
  <si>
    <t>男</t>
  </si>
  <si>
    <t>1240516102</t>
  </si>
  <si>
    <t>梁少腾</t>
  </si>
  <si>
    <t>女</t>
  </si>
  <si>
    <t>1240516103</t>
  </si>
  <si>
    <t>陈锦艳</t>
  </si>
  <si>
    <t>学生奖学金二等奖</t>
  </si>
  <si>
    <t>1240516104</t>
  </si>
  <si>
    <t>黄文敏</t>
  </si>
  <si>
    <t>1240516105</t>
  </si>
  <si>
    <t>徐帅</t>
  </si>
  <si>
    <t>1240516106</t>
  </si>
  <si>
    <t>林斯慧</t>
  </si>
  <si>
    <t>1240516108</t>
  </si>
  <si>
    <t>熊景扬</t>
  </si>
  <si>
    <t>1240516109</t>
  </si>
  <si>
    <t>刘美晨</t>
  </si>
  <si>
    <t>学生奖学金三等奖</t>
  </si>
  <si>
    <t>1240516110</t>
  </si>
  <si>
    <t>黄梓斌</t>
  </si>
  <si>
    <t>旷课（2学时）</t>
  </si>
  <si>
    <t>1240516111</t>
  </si>
  <si>
    <t>陈莹蕊</t>
  </si>
  <si>
    <t>1240516112</t>
  </si>
  <si>
    <t>林瑜</t>
  </si>
  <si>
    <t>1240516113</t>
  </si>
  <si>
    <t>陈倩怡</t>
  </si>
  <si>
    <t>1240516114</t>
  </si>
  <si>
    <t>吴敏花</t>
  </si>
  <si>
    <t>1240516115</t>
  </si>
  <si>
    <t>杨慧莹</t>
  </si>
  <si>
    <t>1240516116</t>
  </si>
  <si>
    <t>苏文曦</t>
  </si>
  <si>
    <t>1240516117</t>
  </si>
  <si>
    <t>陆启健</t>
  </si>
  <si>
    <t>1240516119</t>
  </si>
  <si>
    <t>潘启灼</t>
  </si>
  <si>
    <t>挂科（1）、旷课（6学时）</t>
  </si>
  <si>
    <t>1240516120</t>
  </si>
  <si>
    <t>林博</t>
  </si>
  <si>
    <t>1240516121</t>
  </si>
  <si>
    <t>李姗姗</t>
  </si>
  <si>
    <t>违规电器（1）</t>
  </si>
  <si>
    <t>1240516122</t>
  </si>
  <si>
    <t>许依提</t>
  </si>
  <si>
    <t>1240516123</t>
  </si>
  <si>
    <t>何展镅</t>
  </si>
  <si>
    <t>1240516124</t>
  </si>
  <si>
    <t>李萌慧</t>
  </si>
  <si>
    <t>1240516126</t>
  </si>
  <si>
    <t>庄贤平</t>
  </si>
  <si>
    <t>1240516128</t>
  </si>
  <si>
    <t>邓洁</t>
  </si>
  <si>
    <t>1240516129</t>
  </si>
  <si>
    <t>陈祎祺</t>
  </si>
  <si>
    <t>1240516130</t>
  </si>
  <si>
    <t>黎周荣</t>
  </si>
  <si>
    <t>1240516131</t>
  </si>
  <si>
    <t>于沃坚</t>
  </si>
  <si>
    <t>旷课（4学时）</t>
  </si>
  <si>
    <t>1240516132</t>
  </si>
  <si>
    <t>郭德龙</t>
  </si>
  <si>
    <t>1240516133</t>
  </si>
  <si>
    <t>吴嘉歆</t>
  </si>
  <si>
    <t>学生奖学金一等奖</t>
  </si>
  <si>
    <t>1240516134</t>
  </si>
  <si>
    <t>周婉玲</t>
  </si>
  <si>
    <t>1240516135</t>
  </si>
  <si>
    <t>黎健俊</t>
  </si>
  <si>
    <t>旷课（10学时）</t>
  </si>
  <si>
    <t>1240516136</t>
  </si>
  <si>
    <t>梁嘉华</t>
  </si>
  <si>
    <t>违规电器（1）、旷课（6学时）</t>
  </si>
  <si>
    <t>1240516137</t>
  </si>
  <si>
    <t>何鑫</t>
  </si>
  <si>
    <t>违规电器（1）、旷课（2学时）</t>
  </si>
  <si>
    <t>1240516138</t>
  </si>
  <si>
    <t>杨铭杰</t>
  </si>
  <si>
    <t>违规电器（1）、旷课（8学时）</t>
  </si>
  <si>
    <t>1240516139</t>
  </si>
  <si>
    <t>梁嘉丽</t>
  </si>
  <si>
    <t>1240516141</t>
  </si>
  <si>
    <t>梁伟桤</t>
  </si>
  <si>
    <t>1240516142</t>
  </si>
  <si>
    <t>马蔼雯</t>
  </si>
  <si>
    <t>1240516144</t>
  </si>
  <si>
    <t>陈灯辉</t>
  </si>
  <si>
    <t>1240516145</t>
  </si>
  <si>
    <t>李立荣</t>
  </si>
  <si>
    <t>1240516146</t>
  </si>
  <si>
    <t>陈萍</t>
  </si>
  <si>
    <t>1240516147</t>
  </si>
  <si>
    <t>丘讯</t>
  </si>
  <si>
    <t>违规电器（1）、挂科（1）、旷课（10学时）</t>
  </si>
  <si>
    <t>1240516148</t>
  </si>
  <si>
    <t>宋云龙</t>
  </si>
  <si>
    <t>违规电器（1）、挂科（1）、旷课（12学时）</t>
  </si>
  <si>
    <t>1240516149</t>
  </si>
  <si>
    <t>黄敏霞</t>
  </si>
  <si>
    <t>1240516150</t>
  </si>
  <si>
    <t>黄微</t>
  </si>
  <si>
    <t>1240516152</t>
  </si>
  <si>
    <t>邓慧珍</t>
  </si>
  <si>
    <t>1240516153</t>
  </si>
  <si>
    <t>戴艳玲</t>
  </si>
  <si>
    <t>工商管理（旅游管理）</t>
  </si>
  <si>
    <t>郑丽娜</t>
  </si>
  <si>
    <t>杜金容</t>
  </si>
  <si>
    <t>林丹旋</t>
  </si>
  <si>
    <t>赖珊珊</t>
  </si>
  <si>
    <t>陈荣汉</t>
  </si>
  <si>
    <t>赵文艺</t>
  </si>
  <si>
    <t>黄鹏辉</t>
  </si>
  <si>
    <t>旷课24学时</t>
  </si>
  <si>
    <t>杨静敏</t>
  </si>
  <si>
    <t>谢泽媛</t>
  </si>
  <si>
    <t>庄启洪</t>
  </si>
  <si>
    <t>旷课2学时</t>
  </si>
  <si>
    <t>陈艳碧</t>
  </si>
  <si>
    <t>黄蔼欣</t>
  </si>
  <si>
    <t>徐嘉儿</t>
  </si>
  <si>
    <t>陈敏静</t>
  </si>
  <si>
    <t>黎静怡</t>
  </si>
  <si>
    <t>池炜俊</t>
  </si>
  <si>
    <t>旷课10学时</t>
  </si>
  <si>
    <t>何晓君</t>
  </si>
  <si>
    <t>黄惠意</t>
  </si>
  <si>
    <t>叶惠兰</t>
  </si>
  <si>
    <t>麦志永</t>
  </si>
  <si>
    <t>旷课6学时</t>
  </si>
  <si>
    <t>吴培欣</t>
  </si>
  <si>
    <t>利育彬</t>
  </si>
  <si>
    <t>潘广川</t>
  </si>
  <si>
    <t>杨智城</t>
  </si>
  <si>
    <t>挂科1门</t>
  </si>
  <si>
    <t>曾思琴</t>
  </si>
  <si>
    <t>梁彩珊</t>
  </si>
  <si>
    <t>陈诗林</t>
  </si>
  <si>
    <t>胡春盛</t>
  </si>
  <si>
    <t>旷课4学时</t>
  </si>
  <si>
    <t>行政管理（企业行政管理）</t>
  </si>
  <si>
    <t>庄凯</t>
  </si>
  <si>
    <t>旷课40学时，警告</t>
  </si>
  <si>
    <t>罗思怡</t>
  </si>
  <si>
    <t>王诗湄</t>
  </si>
  <si>
    <t>林泽荣</t>
  </si>
  <si>
    <t>郭利莲</t>
  </si>
  <si>
    <t>周炜迪</t>
  </si>
  <si>
    <t>旷课22学时</t>
  </si>
  <si>
    <t>林铭灿</t>
  </si>
  <si>
    <t>旷课16学时</t>
  </si>
  <si>
    <t>尹玥</t>
  </si>
  <si>
    <t>林昊</t>
  </si>
  <si>
    <t>雷桦</t>
  </si>
  <si>
    <t>罗嘉瑶</t>
  </si>
  <si>
    <t>黄嘉丽</t>
  </si>
  <si>
    <t>梁琼文</t>
  </si>
  <si>
    <t>莫泰总</t>
  </si>
  <si>
    <t>旷课26学时</t>
  </si>
  <si>
    <t>高志坤</t>
  </si>
  <si>
    <t>梁焯仪</t>
  </si>
  <si>
    <t>陈书苓</t>
  </si>
  <si>
    <t>黄晓霞</t>
  </si>
  <si>
    <t>蔡姣姣</t>
  </si>
  <si>
    <t>黄俊富</t>
  </si>
  <si>
    <t>旷课36学时，警告</t>
  </si>
  <si>
    <t>廖文青</t>
  </si>
  <si>
    <t>陈少鸿</t>
  </si>
  <si>
    <t>邹思晏</t>
  </si>
  <si>
    <t>黎玮</t>
  </si>
  <si>
    <t>李翠仪</t>
  </si>
  <si>
    <t>杨建树</t>
  </si>
  <si>
    <t>谢佳烨</t>
  </si>
  <si>
    <t>李婉君</t>
  </si>
  <si>
    <t>冯凯伦</t>
  </si>
  <si>
    <t>廖佩媚</t>
  </si>
  <si>
    <t>张晓敏</t>
  </si>
  <si>
    <t>旷课34学时，严重警告</t>
  </si>
  <si>
    <t>李晓凤</t>
  </si>
  <si>
    <t>周立鹏</t>
  </si>
  <si>
    <t>旷课40学时</t>
  </si>
  <si>
    <t>郭雨婷</t>
  </si>
  <si>
    <t>陈曜祺</t>
  </si>
  <si>
    <t>黎海根</t>
  </si>
  <si>
    <t>旷课8学时</t>
  </si>
  <si>
    <t>周婷婷</t>
  </si>
  <si>
    <t>优秀学生干部</t>
  </si>
  <si>
    <t>卢君</t>
  </si>
  <si>
    <t>旷课34学时</t>
  </si>
  <si>
    <t>曹永乐</t>
  </si>
  <si>
    <t>旷课32学时</t>
  </si>
  <si>
    <t>邓宇红</t>
  </si>
  <si>
    <t>张玉瑜</t>
  </si>
  <si>
    <t>岑恩华</t>
  </si>
  <si>
    <t>钟玉敏</t>
  </si>
  <si>
    <t>蔡家豪</t>
  </si>
  <si>
    <t>陈海博</t>
  </si>
  <si>
    <t>工商管理（人力资源管理）</t>
  </si>
  <si>
    <t>张玲玲</t>
  </si>
  <si>
    <t>卢馨仁</t>
  </si>
  <si>
    <t>官秋彤</t>
  </si>
  <si>
    <t>林泽敏</t>
  </si>
  <si>
    <t>羊小芃</t>
  </si>
  <si>
    <t>尹燕玲</t>
  </si>
  <si>
    <t>张思恩</t>
  </si>
  <si>
    <t>杨凌波</t>
  </si>
  <si>
    <t>钟雪萍</t>
  </si>
  <si>
    <t>董旎</t>
  </si>
  <si>
    <t>张荟炜</t>
  </si>
  <si>
    <t>蔡彦婷</t>
  </si>
  <si>
    <t>梁艳烔</t>
  </si>
  <si>
    <t>杜壮标</t>
  </si>
  <si>
    <t>李婕</t>
  </si>
  <si>
    <t>陈珍妮</t>
  </si>
  <si>
    <t>曾影</t>
  </si>
  <si>
    <t>梁文杰</t>
  </si>
  <si>
    <t>蔡嘉韵</t>
  </si>
  <si>
    <t>莫舒婷</t>
  </si>
  <si>
    <t>崔晟坤</t>
  </si>
  <si>
    <t>余泳琳</t>
  </si>
  <si>
    <t>谢莺莺</t>
  </si>
  <si>
    <t>雷雪婷</t>
  </si>
  <si>
    <t>温宇斌</t>
  </si>
  <si>
    <t>徐倩君</t>
  </si>
  <si>
    <t>伍建豪</t>
  </si>
  <si>
    <t>陈瀚</t>
  </si>
  <si>
    <t>陈逸轩</t>
  </si>
  <si>
    <t>蔡昆逸</t>
  </si>
  <si>
    <t>陈嘉业</t>
  </si>
  <si>
    <t>李靖</t>
  </si>
  <si>
    <t>曹丽欣</t>
  </si>
  <si>
    <t>黄嘉忆</t>
  </si>
  <si>
    <t>胡方龙</t>
  </si>
  <si>
    <t>旷课18学时</t>
  </si>
  <si>
    <t>张海茵</t>
  </si>
  <si>
    <t>梁婉婵</t>
  </si>
  <si>
    <t>杨璐</t>
  </si>
  <si>
    <t>方嘉蕙</t>
  </si>
  <si>
    <t>张佳睿</t>
  </si>
  <si>
    <t>旷课4学时 高等数学 II(文)补考未通过</t>
  </si>
  <si>
    <t>吴少怡</t>
  </si>
  <si>
    <t>刘艾嘉</t>
  </si>
  <si>
    <t>韩国华</t>
  </si>
  <si>
    <t>魏燕珠</t>
  </si>
  <si>
    <t>周俊乐</t>
  </si>
  <si>
    <t>旷课12学时</t>
  </si>
  <si>
    <t>范乐园</t>
  </si>
  <si>
    <t>陆梓杰</t>
  </si>
  <si>
    <t>李家希</t>
  </si>
  <si>
    <t>禤婉婷</t>
  </si>
  <si>
    <t>吴晓珊</t>
  </si>
  <si>
    <t>陈晓兰</t>
  </si>
  <si>
    <t>冯宝珍</t>
  </si>
  <si>
    <t>谢学宁</t>
  </si>
  <si>
    <t>邹泳兰</t>
  </si>
  <si>
    <t>谢小琴</t>
  </si>
  <si>
    <t>徐敏航</t>
  </si>
  <si>
    <t>涂丽玲</t>
  </si>
  <si>
    <t>林秀娟</t>
  </si>
  <si>
    <t>梁崇颖</t>
  </si>
  <si>
    <t>宋艺雄</t>
  </si>
  <si>
    <t>陆家成</t>
  </si>
  <si>
    <t>程秋霞</t>
  </si>
  <si>
    <t>吴晓婉</t>
  </si>
  <si>
    <t>张佩雯</t>
  </si>
  <si>
    <t>旷课6学时 中国传统文化补考通过</t>
  </si>
  <si>
    <t>刘若聪</t>
  </si>
  <si>
    <t>1240520106</t>
  </si>
  <si>
    <t>陈琳婷</t>
  </si>
  <si>
    <t>1240520109</t>
  </si>
  <si>
    <t>倪茵茵</t>
  </si>
  <si>
    <t>1240520132</t>
  </si>
  <si>
    <t>邓惠玲</t>
  </si>
  <si>
    <t>行政管理（涉外经济事务管理）</t>
  </si>
  <si>
    <t>1240518101</t>
  </si>
  <si>
    <t>关钰祺</t>
  </si>
  <si>
    <t>1240518102</t>
  </si>
  <si>
    <t>丁柳艺</t>
  </si>
  <si>
    <t>1240518103</t>
  </si>
  <si>
    <t>陈宝遵</t>
  </si>
  <si>
    <t>1240518104</t>
  </si>
  <si>
    <t>王思敏</t>
  </si>
  <si>
    <t>1240518105</t>
  </si>
  <si>
    <t>林静怡</t>
  </si>
  <si>
    <t>1240518106</t>
  </si>
  <si>
    <t>庞雪霞</t>
  </si>
  <si>
    <t>1240518107</t>
  </si>
  <si>
    <t>谢嘉仪</t>
  </si>
  <si>
    <t>1240518108</t>
  </si>
  <si>
    <t>赵汝萍</t>
  </si>
  <si>
    <t>1240518109</t>
  </si>
  <si>
    <t>张铱茗</t>
  </si>
  <si>
    <t>1240518111</t>
  </si>
  <si>
    <t>潘德新</t>
  </si>
  <si>
    <t>1240518112</t>
  </si>
  <si>
    <t>甘小敏</t>
  </si>
  <si>
    <t>1240518113</t>
  </si>
  <si>
    <t>冯欣</t>
  </si>
  <si>
    <t>1240518114</t>
  </si>
  <si>
    <t>高志佑</t>
  </si>
  <si>
    <t>1240518115</t>
  </si>
  <si>
    <t>孟子程</t>
  </si>
  <si>
    <t>1240518116</t>
  </si>
  <si>
    <t>赖旭川</t>
  </si>
  <si>
    <t>1240518117</t>
  </si>
  <si>
    <t>李春凤</t>
  </si>
  <si>
    <t>1240518118</t>
  </si>
  <si>
    <t>邓煜明</t>
  </si>
  <si>
    <t>1240518119</t>
  </si>
  <si>
    <t>余晓霞</t>
  </si>
  <si>
    <t>1240518120</t>
  </si>
  <si>
    <t>梁洁贤</t>
  </si>
  <si>
    <t>1240518121</t>
  </si>
  <si>
    <t>孔令思</t>
  </si>
  <si>
    <t>1240518122</t>
  </si>
  <si>
    <t>卢伟健</t>
  </si>
  <si>
    <t>1240518123</t>
  </si>
  <si>
    <t>雷丽丹</t>
  </si>
  <si>
    <t>1240518124</t>
  </si>
  <si>
    <t>萧晓岚</t>
  </si>
  <si>
    <t>1240518125</t>
  </si>
  <si>
    <t>谢俊明</t>
  </si>
  <si>
    <t>1240913131</t>
  </si>
  <si>
    <t>温楷</t>
  </si>
  <si>
    <t>工商管理（市场营销）</t>
  </si>
  <si>
    <t>1230911219</t>
  </si>
  <si>
    <t>符进万</t>
  </si>
  <si>
    <t>旷课、挂科</t>
  </si>
  <si>
    <t>1240112105</t>
  </si>
  <si>
    <t>王斌斌</t>
  </si>
  <si>
    <t>超时开大灯</t>
  </si>
  <si>
    <t>1240112118</t>
  </si>
  <si>
    <t>余景良</t>
  </si>
  <si>
    <t>1240112119</t>
  </si>
  <si>
    <t>陈石枢</t>
  </si>
  <si>
    <t>1240125202</t>
  </si>
  <si>
    <t>罗艳祝</t>
  </si>
  <si>
    <t>旷课</t>
  </si>
  <si>
    <t>1240125211</t>
  </si>
  <si>
    <t>吴安妮</t>
  </si>
  <si>
    <t>1240406155</t>
  </si>
  <si>
    <t>苏宝楠</t>
  </si>
  <si>
    <t>1240513144</t>
  </si>
  <si>
    <t>张婵文</t>
  </si>
  <si>
    <t>1240517101</t>
  </si>
  <si>
    <t>唐俊荣</t>
  </si>
  <si>
    <t>旷课、违规用电</t>
  </si>
  <si>
    <t>1240517102</t>
  </si>
  <si>
    <t>陈照城</t>
  </si>
  <si>
    <t>1240517103</t>
  </si>
  <si>
    <t>谢成</t>
  </si>
  <si>
    <t>1240517104</t>
  </si>
  <si>
    <t>谭天樾</t>
  </si>
  <si>
    <t>1240517106</t>
  </si>
  <si>
    <t>于欣宜</t>
  </si>
  <si>
    <t>1240517107</t>
  </si>
  <si>
    <t>钟麒麟</t>
  </si>
  <si>
    <t>1240517108</t>
  </si>
  <si>
    <t>曾明丽</t>
  </si>
  <si>
    <t>1240517109</t>
  </si>
  <si>
    <t>刘晓俊</t>
  </si>
  <si>
    <t>1240517110</t>
  </si>
  <si>
    <t>黄鸿新</t>
  </si>
  <si>
    <t>1240517111</t>
  </si>
  <si>
    <t>陈晓莉</t>
  </si>
  <si>
    <t>1240517113</t>
  </si>
  <si>
    <t>陈超勇</t>
  </si>
  <si>
    <t>1240517114</t>
  </si>
  <si>
    <t>刘慧娴</t>
  </si>
  <si>
    <t>旷课、超时开大灯</t>
  </si>
  <si>
    <t>1240517115</t>
  </si>
  <si>
    <t>梁炜聪</t>
  </si>
  <si>
    <t>1240517116</t>
  </si>
  <si>
    <t>叶惠强</t>
  </si>
  <si>
    <t>1240517117</t>
  </si>
  <si>
    <t>王棚</t>
  </si>
  <si>
    <t>1240517118</t>
  </si>
  <si>
    <t>冼嘉雄</t>
  </si>
  <si>
    <t>1240517119</t>
  </si>
  <si>
    <t>虞州恺</t>
  </si>
  <si>
    <t>1240517120</t>
  </si>
  <si>
    <t>杨扬</t>
  </si>
  <si>
    <t>1240517121</t>
  </si>
  <si>
    <t>陈思琦</t>
  </si>
  <si>
    <t>1240517123</t>
  </si>
  <si>
    <t>胡伟昊</t>
  </si>
  <si>
    <t>无</t>
  </si>
  <si>
    <t>1240517124</t>
  </si>
  <si>
    <t>许小环</t>
  </si>
  <si>
    <t>1240517125</t>
  </si>
  <si>
    <t>吴敏萍</t>
  </si>
  <si>
    <t>1240517126</t>
  </si>
  <si>
    <t>陈晓锋</t>
  </si>
  <si>
    <t>1240517127</t>
  </si>
  <si>
    <t>梁绮雯</t>
  </si>
  <si>
    <t>1240517128</t>
  </si>
  <si>
    <t>冯圣宏</t>
  </si>
  <si>
    <t>1240517129</t>
  </si>
  <si>
    <t>李舒婷</t>
  </si>
  <si>
    <t>1240517130</t>
  </si>
  <si>
    <t>梅颖欣</t>
  </si>
  <si>
    <t>1240517131</t>
  </si>
  <si>
    <t>曾杰荣</t>
  </si>
  <si>
    <t>1240517132</t>
  </si>
  <si>
    <t>彭媛媛</t>
  </si>
  <si>
    <t>1240517133</t>
  </si>
  <si>
    <t>黄佳兴</t>
  </si>
  <si>
    <t>1240517134</t>
  </si>
  <si>
    <t>何思瑶</t>
  </si>
  <si>
    <t>1240517136</t>
  </si>
  <si>
    <t>于炳鸿</t>
  </si>
  <si>
    <t>1240517137</t>
  </si>
  <si>
    <t>廖艳玲</t>
  </si>
  <si>
    <t>1240517138</t>
  </si>
  <si>
    <t>林毓明</t>
  </si>
  <si>
    <t>1240517139</t>
  </si>
  <si>
    <t>赖浩达</t>
  </si>
  <si>
    <t>陈廷帅</t>
  </si>
  <si>
    <t>1240517140</t>
  </si>
  <si>
    <t>邓晓鄄</t>
  </si>
  <si>
    <t>1240517141</t>
  </si>
  <si>
    <t>郭若冰</t>
  </si>
  <si>
    <t>1240517142</t>
  </si>
  <si>
    <t>柯淑蓉</t>
  </si>
  <si>
    <t>1240517143</t>
  </si>
  <si>
    <t>李振浩</t>
  </si>
  <si>
    <t>1240517144</t>
  </si>
  <si>
    <t>黄冠杰</t>
  </si>
  <si>
    <t>1240517145</t>
  </si>
  <si>
    <t>王婕妤</t>
  </si>
  <si>
    <t>1240517146</t>
  </si>
  <si>
    <t>冼木荣</t>
  </si>
  <si>
    <t>旷课、违规用电、挂科</t>
  </si>
  <si>
    <t>1240517147</t>
  </si>
  <si>
    <t>李惠仪</t>
  </si>
  <si>
    <t>1240517148</t>
  </si>
  <si>
    <t>吴志强</t>
  </si>
  <si>
    <t>1240911136</t>
  </si>
  <si>
    <t>钟灿华</t>
  </si>
  <si>
    <t>物流管理</t>
  </si>
  <si>
    <t>罗慧敏</t>
  </si>
  <si>
    <t>廖曼舒</t>
  </si>
  <si>
    <t>李南通</t>
  </si>
  <si>
    <t>梁忆珠</t>
  </si>
  <si>
    <t>余鑫</t>
  </si>
  <si>
    <t>颜烨</t>
  </si>
  <si>
    <t>陈向道</t>
  </si>
  <si>
    <t>林燕燕</t>
  </si>
  <si>
    <t>罗奕婷</t>
  </si>
  <si>
    <t>李耀坤</t>
  </si>
  <si>
    <t>何思敏</t>
  </si>
  <si>
    <t>补考</t>
  </si>
  <si>
    <t>马钊华</t>
  </si>
  <si>
    <t>邝晓霞</t>
  </si>
  <si>
    <t>程乐君</t>
  </si>
  <si>
    <t>挂科（1)</t>
  </si>
  <si>
    <t>骆子欣</t>
  </si>
  <si>
    <t>马苑湄</t>
  </si>
  <si>
    <t>苏东柏</t>
  </si>
  <si>
    <t>违规电器</t>
  </si>
  <si>
    <t>冯晓风</t>
  </si>
  <si>
    <t>苏祖伟</t>
  </si>
  <si>
    <t>黄志鑫</t>
  </si>
  <si>
    <t>周圣杰</t>
  </si>
  <si>
    <t>傅亦云</t>
  </si>
  <si>
    <t>黄剑彬</t>
  </si>
  <si>
    <t>李柳莹</t>
  </si>
  <si>
    <t>韦家乐</t>
  </si>
  <si>
    <t>钱梓杰</t>
  </si>
  <si>
    <t>梁文韬</t>
  </si>
  <si>
    <t>詹峰林</t>
  </si>
  <si>
    <t>曾彩连</t>
  </si>
  <si>
    <t>2013级</t>
  </si>
  <si>
    <t>詹鹏威</t>
  </si>
  <si>
    <t>挂1科</t>
  </si>
  <si>
    <t>雷慧静</t>
  </si>
  <si>
    <t>郑德忠</t>
  </si>
  <si>
    <t>柯大川</t>
  </si>
  <si>
    <t>张丹媛</t>
  </si>
  <si>
    <t>陈钶梓</t>
  </si>
  <si>
    <t xml:space="preserve">女 </t>
  </si>
  <si>
    <t>许樱子</t>
  </si>
  <si>
    <t>蔡鸿宾</t>
  </si>
  <si>
    <t>陈金铖</t>
  </si>
  <si>
    <t>吴洁洵</t>
  </si>
  <si>
    <t>超时开电脑</t>
  </si>
  <si>
    <t>苏华琪</t>
  </si>
  <si>
    <t>陈文彦</t>
  </si>
  <si>
    <t>朱名浚</t>
  </si>
  <si>
    <t>韩统聂</t>
  </si>
  <si>
    <t>晚归1次、 超时开电脑</t>
  </si>
  <si>
    <t>冼顺燕</t>
  </si>
  <si>
    <t>警告处分、挂2科</t>
  </si>
  <si>
    <t>孙萌</t>
  </si>
  <si>
    <t>潘勇航</t>
  </si>
  <si>
    <t>罗锦辉</t>
  </si>
  <si>
    <t>超时开电脑、旷课</t>
  </si>
  <si>
    <t>黄国翘</t>
  </si>
  <si>
    <t>阮昌运</t>
  </si>
  <si>
    <t>警告处罚、旷课</t>
  </si>
  <si>
    <t>殷浩库</t>
  </si>
  <si>
    <t>梁展华</t>
  </si>
  <si>
    <t>欧雨宙</t>
  </si>
  <si>
    <t>康丽娜</t>
  </si>
  <si>
    <t>朱曼</t>
  </si>
  <si>
    <t>宫安奇</t>
  </si>
  <si>
    <t>罗章灿</t>
  </si>
  <si>
    <t>张琳</t>
  </si>
  <si>
    <t>李晶</t>
  </si>
  <si>
    <t>雷紫乔</t>
  </si>
  <si>
    <t>梁佩玲</t>
  </si>
  <si>
    <t>龙星怡</t>
  </si>
  <si>
    <t>萧细杰</t>
  </si>
  <si>
    <t>黄壮虹</t>
  </si>
  <si>
    <t>林智敬</t>
  </si>
  <si>
    <t>张轶鹏</t>
  </si>
  <si>
    <t>伍海茵</t>
  </si>
  <si>
    <t>黄诗敏</t>
  </si>
  <si>
    <t>邝英龙</t>
  </si>
  <si>
    <t>黄靖</t>
  </si>
  <si>
    <t>蔡翠</t>
  </si>
  <si>
    <t>刘意清</t>
  </si>
  <si>
    <t>黄健钊</t>
  </si>
  <si>
    <t>何嘉俊</t>
  </si>
  <si>
    <t>学生奖学金一等奖、优秀学生干部</t>
  </si>
  <si>
    <t>林燕梅</t>
  </si>
  <si>
    <t>林惠娜</t>
  </si>
  <si>
    <t>林星佳</t>
  </si>
  <si>
    <t>陈展鸿</t>
  </si>
  <si>
    <t>周纯敏</t>
  </si>
  <si>
    <t>魏欣宇</t>
  </si>
  <si>
    <t>冼泽辉</t>
  </si>
  <si>
    <t>丘雨冰</t>
  </si>
  <si>
    <t>晚归、旷课</t>
  </si>
  <si>
    <t>梁雅淇</t>
  </si>
  <si>
    <t>朱紫莹</t>
  </si>
  <si>
    <t>旷课14学时</t>
  </si>
  <si>
    <t>刘俊睿</t>
  </si>
  <si>
    <t>邹贵锋</t>
  </si>
  <si>
    <t>补考三门 旷课8学时</t>
  </si>
  <si>
    <t>黄小容</t>
  </si>
  <si>
    <t>张家健</t>
  </si>
  <si>
    <t>麦青锐</t>
  </si>
  <si>
    <t>余凯迪</t>
  </si>
  <si>
    <t>曾晓彤</t>
  </si>
  <si>
    <t>陈美虹</t>
  </si>
  <si>
    <t>郑冰璇</t>
  </si>
  <si>
    <t>翁苹</t>
  </si>
  <si>
    <t>学生奖学金二等奖、优秀学生干部</t>
  </si>
  <si>
    <t>侯文锦</t>
  </si>
  <si>
    <t>杨维凯</t>
  </si>
  <si>
    <t>李思婷</t>
  </si>
  <si>
    <t>洪佩利</t>
  </si>
  <si>
    <t>傅逸然</t>
  </si>
  <si>
    <t>黄小桂</t>
  </si>
  <si>
    <t>刘佳炀</t>
  </si>
  <si>
    <t>罗嘉深</t>
  </si>
  <si>
    <t>补考一门 旷课20学时</t>
  </si>
  <si>
    <t>陈嘉祥</t>
  </si>
  <si>
    <t>侯国贤</t>
  </si>
  <si>
    <t>杨文铭</t>
  </si>
  <si>
    <t>霍超然</t>
  </si>
  <si>
    <t>陈晓琳</t>
  </si>
  <si>
    <t>甘赋文</t>
  </si>
  <si>
    <t>何银倩</t>
  </si>
  <si>
    <t>汤碧君</t>
  </si>
  <si>
    <t>刘智斌</t>
  </si>
  <si>
    <t>张展文</t>
  </si>
  <si>
    <t>关子谦</t>
  </si>
  <si>
    <t>谢小丹</t>
  </si>
  <si>
    <t>杨子辰</t>
  </si>
  <si>
    <t>补考两门 旷课2学时</t>
  </si>
  <si>
    <t>吴惠卿</t>
  </si>
  <si>
    <t>陈丁萍</t>
  </si>
  <si>
    <t>补考一门 旷课4学时</t>
  </si>
  <si>
    <t>许倚华</t>
  </si>
  <si>
    <t>陈少恩</t>
  </si>
  <si>
    <t xml:space="preserve">补考一门 旷课14学时 </t>
  </si>
  <si>
    <t>梁铭恩</t>
  </si>
  <si>
    <t>补考两门 旷课4学时</t>
  </si>
  <si>
    <t>张树发</t>
  </si>
  <si>
    <t>旷课20学时</t>
  </si>
  <si>
    <t>罗宇婷</t>
  </si>
  <si>
    <t>陈典诗</t>
  </si>
  <si>
    <t>补考一门 旷课12学时</t>
  </si>
  <si>
    <t>邝智荣</t>
  </si>
  <si>
    <t>马国斌</t>
  </si>
  <si>
    <t>旷课3</t>
  </si>
  <si>
    <t>丘玉琪</t>
  </si>
  <si>
    <t>违规电器1</t>
  </si>
  <si>
    <t>张晓阳</t>
  </si>
  <si>
    <t>旷课2 违规电器1</t>
  </si>
  <si>
    <t>郑沛华</t>
  </si>
  <si>
    <t>郑思丹</t>
  </si>
  <si>
    <t>林嘉仪</t>
  </si>
  <si>
    <t>黄洁婷</t>
  </si>
  <si>
    <t>陈胜弘</t>
  </si>
  <si>
    <t>迟到1</t>
  </si>
  <si>
    <t>柯妍欣</t>
  </si>
  <si>
    <t>迟到2</t>
  </si>
  <si>
    <t>罗洁薇</t>
  </si>
  <si>
    <t>汤锐鹏</t>
  </si>
  <si>
    <t>陈嘉莹</t>
  </si>
  <si>
    <t>旷课2，违规用电1</t>
  </si>
  <si>
    <t>唐啟键</t>
  </si>
  <si>
    <t>违规电器1实践能力最高</t>
  </si>
  <si>
    <t>罗淑怡</t>
  </si>
  <si>
    <t>旷课6</t>
  </si>
  <si>
    <t>廖芷茵</t>
  </si>
  <si>
    <t>陈洁婷</t>
  </si>
  <si>
    <t>詹富丽</t>
  </si>
  <si>
    <t>梁敏红</t>
  </si>
  <si>
    <t>王子维</t>
  </si>
  <si>
    <t>吴翠碧</t>
  </si>
  <si>
    <t>旷课2迟到2处分</t>
  </si>
  <si>
    <t>黄伟亮</t>
  </si>
  <si>
    <t>施泽钒</t>
  </si>
  <si>
    <t>张诗娴</t>
  </si>
  <si>
    <t>刘志海</t>
  </si>
  <si>
    <t>蔡锦玲</t>
  </si>
  <si>
    <t>违规电器1迟到1</t>
  </si>
  <si>
    <t>廖晓丹</t>
  </si>
  <si>
    <t>彭静怡</t>
  </si>
  <si>
    <t>陈安琪</t>
  </si>
  <si>
    <t>晚归1</t>
  </si>
  <si>
    <t>姚 烨</t>
  </si>
  <si>
    <t>张婷婷</t>
  </si>
  <si>
    <t>旷课4迟到1</t>
  </si>
  <si>
    <t>朱冰霞</t>
  </si>
  <si>
    <t>饶璐彬</t>
  </si>
  <si>
    <t>旷课1迟到1</t>
  </si>
  <si>
    <t>何晴欣</t>
  </si>
  <si>
    <t>胡敏</t>
  </si>
  <si>
    <t>旷课2</t>
  </si>
  <si>
    <t>陈 希</t>
  </si>
  <si>
    <t>文体能力最高</t>
  </si>
  <si>
    <t>朱艳妮</t>
  </si>
  <si>
    <t>王 敏</t>
  </si>
  <si>
    <t>旷课12违规用电1</t>
  </si>
  <si>
    <t>吴 蕾</t>
  </si>
  <si>
    <t>违规用电1</t>
  </si>
  <si>
    <t>吴根成</t>
  </si>
  <si>
    <t>卢颖诗</t>
  </si>
  <si>
    <t>叶于僮</t>
  </si>
  <si>
    <t>违规用电1旷课2</t>
  </si>
  <si>
    <t>彭颖媚</t>
  </si>
  <si>
    <t>陈庆锦</t>
  </si>
  <si>
    <t>刘赞新</t>
  </si>
  <si>
    <t>旷课12</t>
  </si>
  <si>
    <t>覃俊杰</t>
  </si>
  <si>
    <t>旷课34</t>
  </si>
  <si>
    <t>刘炜杰</t>
  </si>
  <si>
    <t>叶燊奇</t>
  </si>
  <si>
    <t>戚健平</t>
  </si>
  <si>
    <t>钟炜佳</t>
  </si>
  <si>
    <t>何艳婷</t>
  </si>
  <si>
    <t>钟燕妮</t>
  </si>
  <si>
    <t>陈文睿</t>
  </si>
  <si>
    <t>物流管理（国际贸易与物流营运）</t>
  </si>
  <si>
    <t>余海燕</t>
  </si>
  <si>
    <t>胡晓玲</t>
  </si>
  <si>
    <t>王克建</t>
  </si>
  <si>
    <t>旷课4课时</t>
  </si>
  <si>
    <t>黄仪</t>
  </si>
  <si>
    <t>陈志林</t>
  </si>
  <si>
    <t>李木群</t>
  </si>
  <si>
    <t>刘绮婷</t>
  </si>
  <si>
    <t>陈琪琪</t>
  </si>
  <si>
    <t>旷课2课时</t>
  </si>
  <si>
    <t>谢豪宇</t>
  </si>
  <si>
    <t>吕锦芬</t>
  </si>
  <si>
    <t>许雪婷</t>
  </si>
  <si>
    <t>旷课12课时</t>
  </si>
  <si>
    <t>黎子健</t>
  </si>
  <si>
    <t>林青桐</t>
  </si>
  <si>
    <t>陈启权</t>
  </si>
  <si>
    <t>欧怿丹</t>
  </si>
  <si>
    <t>欧雪坚</t>
  </si>
  <si>
    <t>陈娴</t>
  </si>
  <si>
    <t>叶昱廷</t>
  </si>
  <si>
    <t>李昱恒</t>
  </si>
  <si>
    <t>卢钊成</t>
  </si>
  <si>
    <t>补考2科</t>
  </si>
  <si>
    <t>李小娜</t>
  </si>
  <si>
    <t>杜思颖</t>
  </si>
  <si>
    <t>魏佳娜</t>
  </si>
  <si>
    <t>林煦豪</t>
  </si>
  <si>
    <t>高尧华</t>
  </si>
  <si>
    <t>蔡明慧</t>
  </si>
  <si>
    <t>陈欣妍</t>
  </si>
  <si>
    <t>蔡文婷</t>
  </si>
  <si>
    <t>梁美君</t>
  </si>
  <si>
    <t>颜俊伟</t>
  </si>
  <si>
    <t>张海怡</t>
  </si>
  <si>
    <t>补考1科</t>
  </si>
  <si>
    <t>关键欣</t>
  </si>
  <si>
    <t>补考1科，旷课2课时</t>
  </si>
  <si>
    <t>梁雁</t>
  </si>
  <si>
    <t>钟景怡</t>
  </si>
  <si>
    <t>梁健达</t>
  </si>
  <si>
    <t>刘晓君</t>
  </si>
  <si>
    <t>张耀忠</t>
  </si>
  <si>
    <t>补考1科，旷课4课时</t>
  </si>
  <si>
    <t>林蓝</t>
  </si>
  <si>
    <t>陈裕伟</t>
  </si>
  <si>
    <t>池珏雯</t>
  </si>
  <si>
    <t>胡翠泳</t>
  </si>
  <si>
    <t>彭友晴</t>
  </si>
  <si>
    <t>戴诗泳</t>
  </si>
  <si>
    <t>余杰生</t>
  </si>
  <si>
    <t>宋佳奇</t>
  </si>
  <si>
    <t>关敏婷</t>
  </si>
  <si>
    <t>梁婉娴</t>
  </si>
  <si>
    <t>元晓晓</t>
  </si>
  <si>
    <t>刘思东</t>
  </si>
  <si>
    <t>温夏培</t>
  </si>
  <si>
    <t>白菁</t>
  </si>
  <si>
    <t>陈泽衍</t>
  </si>
  <si>
    <t>徐雁华</t>
  </si>
  <si>
    <t>谢程颖</t>
  </si>
  <si>
    <t>补考2科，旷课6课时</t>
  </si>
  <si>
    <t>黎思露</t>
  </si>
  <si>
    <t>补考2科，旷课4课时</t>
  </si>
  <si>
    <t>叶杰亮</t>
  </si>
  <si>
    <t>李嘉敏</t>
  </si>
  <si>
    <t>吴江</t>
  </si>
  <si>
    <t>陈昆</t>
  </si>
  <si>
    <t>林耿佳</t>
  </si>
  <si>
    <t>谢世杰</t>
  </si>
  <si>
    <t>张嘉丹</t>
  </si>
  <si>
    <t>郑铄韩</t>
  </si>
  <si>
    <t>叶俊宏</t>
  </si>
  <si>
    <t>蔡春茂</t>
  </si>
  <si>
    <t>张俊豪</t>
  </si>
  <si>
    <t>严宇文</t>
  </si>
  <si>
    <t>徐国铭</t>
  </si>
  <si>
    <t>挂5科</t>
  </si>
  <si>
    <t>蔡景霖</t>
  </si>
  <si>
    <t>李燕明</t>
  </si>
  <si>
    <t>林锡涛</t>
  </si>
  <si>
    <t>唐磊</t>
  </si>
  <si>
    <t>杨海伦</t>
  </si>
  <si>
    <t>邬海锋</t>
  </si>
  <si>
    <t>梁敏慧</t>
  </si>
  <si>
    <t>黎佳欣</t>
  </si>
  <si>
    <t>吴秀红</t>
  </si>
  <si>
    <t>谭雪丽</t>
  </si>
  <si>
    <t>林煜圻</t>
  </si>
  <si>
    <t>罗钲杰</t>
  </si>
  <si>
    <t>旷课36学时</t>
  </si>
  <si>
    <t>车珊珊</t>
  </si>
  <si>
    <t>朱丹妮</t>
  </si>
  <si>
    <t>林钰</t>
  </si>
  <si>
    <t>朱芳强</t>
  </si>
  <si>
    <t>刘东桂</t>
  </si>
  <si>
    <t>杨东瑞</t>
  </si>
  <si>
    <t>赖雪玉</t>
  </si>
  <si>
    <t>杜耿纯</t>
  </si>
  <si>
    <t>薛可佳</t>
  </si>
  <si>
    <t>马佳鑫</t>
  </si>
  <si>
    <t>邝英玉</t>
  </si>
  <si>
    <t>姚静云</t>
  </si>
  <si>
    <t>林文珠</t>
  </si>
  <si>
    <t>许嘉欣</t>
  </si>
  <si>
    <t>卢颖珊</t>
  </si>
  <si>
    <t>林珍莹</t>
  </si>
  <si>
    <t>黄昭文</t>
  </si>
  <si>
    <t>挂科</t>
  </si>
  <si>
    <t>梁诗欣</t>
  </si>
  <si>
    <t>邹栢青</t>
  </si>
  <si>
    <t>梁静文</t>
  </si>
  <si>
    <t>陈嘉亮</t>
  </si>
  <si>
    <t>雷玉兰</t>
  </si>
  <si>
    <t>王燕玲</t>
  </si>
  <si>
    <t>欧敏仪</t>
  </si>
  <si>
    <t>钟晓萍</t>
  </si>
  <si>
    <t>郑琪燕</t>
  </si>
  <si>
    <t>李泽锋</t>
  </si>
  <si>
    <t>林旭放</t>
  </si>
  <si>
    <t>张婉妍</t>
  </si>
  <si>
    <t>梁诗怡</t>
  </si>
  <si>
    <t>吴晓冬</t>
  </si>
  <si>
    <t>梁慧玲</t>
  </si>
  <si>
    <t>邓如帅</t>
  </si>
  <si>
    <t>伍翠娇</t>
  </si>
  <si>
    <t>李巧芳</t>
  </si>
  <si>
    <t>陈美琪</t>
  </si>
  <si>
    <t>梁嘉欣</t>
  </si>
  <si>
    <t>李佩谕</t>
  </si>
  <si>
    <t>陈祺</t>
  </si>
  <si>
    <t>钟紫云</t>
  </si>
  <si>
    <t>黄楚愉</t>
  </si>
  <si>
    <t>肖靖妍</t>
  </si>
  <si>
    <t>陈兰</t>
  </si>
  <si>
    <t>张梓琳</t>
  </si>
  <si>
    <t>文菲</t>
  </si>
  <si>
    <t>陈晓霞</t>
  </si>
  <si>
    <t>邱宵玲</t>
  </si>
  <si>
    <t>叶其敏</t>
  </si>
  <si>
    <t>赖晓萍</t>
  </si>
  <si>
    <t>刘媚珊</t>
  </si>
  <si>
    <t>李诗展</t>
  </si>
  <si>
    <t>谢靖</t>
  </si>
  <si>
    <t>曾倩云</t>
  </si>
  <si>
    <t>钱木玲</t>
  </si>
  <si>
    <t>罗丽霞</t>
  </si>
  <si>
    <t>凌上飞</t>
  </si>
  <si>
    <t>康淑意</t>
  </si>
  <si>
    <t>邱佳鑫</t>
  </si>
  <si>
    <t>郭婷婷</t>
  </si>
  <si>
    <t>陈慧荧</t>
  </si>
  <si>
    <t>周文强</t>
  </si>
  <si>
    <t>林丹萍</t>
  </si>
  <si>
    <t>唐彩琼</t>
  </si>
  <si>
    <t>苏林海</t>
  </si>
  <si>
    <t>卢泽浩</t>
  </si>
  <si>
    <t>高嘉敏</t>
  </si>
  <si>
    <t>马雪婷</t>
  </si>
  <si>
    <t>冯尚志</t>
  </si>
  <si>
    <t>林颖</t>
  </si>
  <si>
    <t>郭子滔</t>
  </si>
  <si>
    <t>挂科：3；旷课18学时</t>
  </si>
  <si>
    <t>黄少燕</t>
  </si>
  <si>
    <t>梁慧欣</t>
  </si>
  <si>
    <t>挂科：1，旷课：2学时</t>
  </si>
  <si>
    <t>梁烜</t>
  </si>
  <si>
    <t>杜卓儿</t>
  </si>
  <si>
    <t>戎静静</t>
  </si>
  <si>
    <t>旷课：2学时</t>
  </si>
  <si>
    <t>麦凯杰</t>
  </si>
  <si>
    <t>挂科：5；旷课：24学时</t>
  </si>
  <si>
    <t>王慧慧</t>
  </si>
  <si>
    <t>黄倩菁</t>
  </si>
  <si>
    <t>叶梓程</t>
  </si>
  <si>
    <t>冯俊贤</t>
  </si>
  <si>
    <t>挂科：2，旷课：4学时</t>
  </si>
  <si>
    <t>杨依晴</t>
  </si>
  <si>
    <t>秦楚珊</t>
  </si>
  <si>
    <t>丘柳密</t>
  </si>
  <si>
    <t>王彬</t>
  </si>
  <si>
    <t>挂科：1</t>
  </si>
  <si>
    <t>黎祖明</t>
  </si>
  <si>
    <t>挂科：2，旷课，2学时</t>
  </si>
  <si>
    <t>谭荣荧</t>
  </si>
  <si>
    <t>林晓霞</t>
  </si>
  <si>
    <t>2014级</t>
  </si>
  <si>
    <t>物流管理(国际贸易与物流营运1班)</t>
  </si>
  <si>
    <t>方蕊</t>
  </si>
  <si>
    <t>许浩轩</t>
  </si>
  <si>
    <t>曾晓芬</t>
  </si>
  <si>
    <t>陈燕燕</t>
  </si>
  <si>
    <t>刘沁</t>
  </si>
  <si>
    <t>吴韦琪</t>
  </si>
  <si>
    <t>吴楚东</t>
  </si>
  <si>
    <t>陈育如</t>
  </si>
  <si>
    <t>庞一民</t>
  </si>
  <si>
    <t>谢景全</t>
  </si>
  <si>
    <t>姚志斌</t>
  </si>
  <si>
    <t>赵雯雯</t>
  </si>
  <si>
    <t>陈雯凤</t>
  </si>
  <si>
    <t>何晓晴</t>
  </si>
  <si>
    <t>陈志晴</t>
  </si>
  <si>
    <t>何紫琪</t>
  </si>
  <si>
    <t>谢键洪</t>
  </si>
  <si>
    <t>梁俊杰</t>
  </si>
  <si>
    <t>刘春鸿</t>
  </si>
  <si>
    <t>黄方圆</t>
  </si>
  <si>
    <t>林谦</t>
  </si>
  <si>
    <t>马贝佳</t>
  </si>
  <si>
    <t>吴宏利</t>
  </si>
  <si>
    <t>陈佳纯</t>
  </si>
  <si>
    <t>张家和</t>
  </si>
  <si>
    <t>江梓进</t>
  </si>
  <si>
    <t>黄杰兴</t>
  </si>
  <si>
    <t>陈惠峰</t>
  </si>
  <si>
    <t>李威成</t>
  </si>
  <si>
    <t>超时开电脑，旷课4学时</t>
  </si>
  <si>
    <t>罗李衡</t>
  </si>
  <si>
    <t>挂科，超时开电脑</t>
  </si>
  <si>
    <t>沈仰莹</t>
  </si>
  <si>
    <t>肖勇</t>
  </si>
  <si>
    <t>邹燕青</t>
  </si>
  <si>
    <t>蔡微</t>
  </si>
  <si>
    <t>余巧然</t>
  </si>
  <si>
    <t>许浩明</t>
  </si>
  <si>
    <t>邱晓丹</t>
  </si>
  <si>
    <t>孙尧光</t>
  </si>
  <si>
    <t>雷秀建</t>
  </si>
  <si>
    <t>李菲晖</t>
  </si>
  <si>
    <t>零博君</t>
  </si>
  <si>
    <t>邹沃根</t>
  </si>
  <si>
    <t>黄之沂</t>
  </si>
  <si>
    <t>陈嘉惠</t>
  </si>
  <si>
    <t>朱晓霞</t>
  </si>
  <si>
    <t>罗景昌</t>
  </si>
  <si>
    <t>杨东华</t>
  </si>
  <si>
    <t>黄晓仪</t>
  </si>
  <si>
    <t>刘宇</t>
  </si>
  <si>
    <t>许静怡</t>
  </si>
  <si>
    <t>黄小情</t>
  </si>
  <si>
    <t>邱楠</t>
  </si>
  <si>
    <t>陈映君</t>
  </si>
  <si>
    <t>王燕芬</t>
  </si>
  <si>
    <t>吴秀真</t>
  </si>
  <si>
    <t>物流管理(国际贸易与物流营运2班)</t>
  </si>
  <si>
    <t>1440516152</t>
  </si>
  <si>
    <t>扶乔峰</t>
  </si>
  <si>
    <t>1440516154</t>
  </si>
  <si>
    <t>边颂钧</t>
  </si>
  <si>
    <t>1440516155</t>
  </si>
  <si>
    <t>魏兆群</t>
  </si>
  <si>
    <t>1440516157</t>
  </si>
  <si>
    <t>王成俊</t>
  </si>
  <si>
    <t>1440516158</t>
  </si>
  <si>
    <t>方锦锋</t>
  </si>
  <si>
    <t>1440516159</t>
  </si>
  <si>
    <t>陶星宇</t>
  </si>
  <si>
    <t>1440516160</t>
  </si>
  <si>
    <t>胡健鸣</t>
  </si>
  <si>
    <t>1440516161</t>
  </si>
  <si>
    <t>陈浩辉</t>
  </si>
  <si>
    <t>1440516165</t>
  </si>
  <si>
    <t>霍晓彤</t>
  </si>
  <si>
    <t>两次违纪</t>
  </si>
  <si>
    <t>1440516166</t>
  </si>
  <si>
    <t>李雪丹</t>
  </si>
  <si>
    <t>违纪</t>
  </si>
  <si>
    <t>1440516167</t>
  </si>
  <si>
    <t>林咏妍</t>
  </si>
  <si>
    <t>1440516168</t>
  </si>
  <si>
    <t>管建威</t>
  </si>
  <si>
    <t>1440516169</t>
  </si>
  <si>
    <t>罗澜</t>
  </si>
  <si>
    <t>1440516170</t>
  </si>
  <si>
    <t>赖国涛</t>
  </si>
  <si>
    <t>1440516171</t>
  </si>
  <si>
    <t>陈鑫</t>
  </si>
  <si>
    <t>1440516172</t>
  </si>
  <si>
    <t>林国钧</t>
  </si>
  <si>
    <t>1440516173</t>
  </si>
  <si>
    <t>王萍</t>
  </si>
  <si>
    <t>1440516174</t>
  </si>
  <si>
    <t>殷丽荣</t>
  </si>
  <si>
    <t>1440516175</t>
  </si>
  <si>
    <t>刘巧瑶</t>
  </si>
  <si>
    <t>1440516176</t>
  </si>
  <si>
    <t>区皓翔</t>
  </si>
  <si>
    <t>1440516177</t>
  </si>
  <si>
    <t>梁小欣</t>
  </si>
  <si>
    <t>1440516178</t>
  </si>
  <si>
    <t>陈彩虹</t>
  </si>
  <si>
    <t>1440516179</t>
  </si>
  <si>
    <t>曾晓庆</t>
  </si>
  <si>
    <t>1440516180</t>
  </si>
  <si>
    <t>谭慧谊</t>
  </si>
  <si>
    <t>1440516201</t>
  </si>
  <si>
    <t>王德粤</t>
  </si>
  <si>
    <t>1440516202</t>
  </si>
  <si>
    <t>郑婉莹</t>
  </si>
  <si>
    <t>1440516203</t>
  </si>
  <si>
    <t>陈汇恩</t>
  </si>
  <si>
    <t>1440516204</t>
  </si>
  <si>
    <t>黄晓婧</t>
  </si>
  <si>
    <t>1440516205</t>
  </si>
  <si>
    <t>张兰</t>
  </si>
  <si>
    <t>1440516206</t>
  </si>
  <si>
    <t>余寿恭</t>
  </si>
  <si>
    <t>1440516207</t>
  </si>
  <si>
    <t>陈宇强</t>
  </si>
  <si>
    <t>1440516208</t>
  </si>
  <si>
    <t>李豪杰</t>
  </si>
  <si>
    <t>1440516209</t>
  </si>
  <si>
    <t>梁丽莹</t>
  </si>
  <si>
    <t>1440516210</t>
  </si>
  <si>
    <t>罗雪珍</t>
  </si>
  <si>
    <t>1440516211</t>
  </si>
  <si>
    <t>黄诗虹</t>
  </si>
  <si>
    <t>1440516212</t>
  </si>
  <si>
    <t>林慧</t>
  </si>
  <si>
    <t>1440516213</t>
  </si>
  <si>
    <t>苏荧荧</t>
  </si>
  <si>
    <t>1440516214</t>
  </si>
  <si>
    <t>黄美婵</t>
  </si>
  <si>
    <t>1440516215</t>
  </si>
  <si>
    <t>柯倩娜</t>
  </si>
  <si>
    <t>1440516216</t>
  </si>
  <si>
    <t>梁碧珊</t>
  </si>
  <si>
    <t>1440516217</t>
  </si>
  <si>
    <t>李嘉莉</t>
  </si>
  <si>
    <t>1440516218</t>
  </si>
  <si>
    <t>陈晓慧</t>
  </si>
  <si>
    <t>1440516219</t>
  </si>
  <si>
    <t>区颖蓉</t>
  </si>
  <si>
    <t>1440516220</t>
  </si>
  <si>
    <t>胡淑婷</t>
  </si>
  <si>
    <t>1440516221</t>
  </si>
  <si>
    <t>李文婷</t>
  </si>
  <si>
    <t>1440516222</t>
  </si>
  <si>
    <t>吕翔</t>
  </si>
  <si>
    <t>1440516223</t>
  </si>
  <si>
    <t>尤格丽</t>
  </si>
  <si>
    <t>1440516224</t>
  </si>
  <si>
    <t>杨华铭</t>
  </si>
  <si>
    <t>1440516225</t>
  </si>
  <si>
    <t>杨敏华</t>
  </si>
  <si>
    <t>1440516226</t>
  </si>
  <si>
    <t>吴煜钊</t>
  </si>
  <si>
    <t>1440516227</t>
  </si>
  <si>
    <t>麦健青</t>
  </si>
  <si>
    <t>1440516228</t>
  </si>
  <si>
    <t>蔡晓媚</t>
  </si>
  <si>
    <t>工商管理（市场营销1班）</t>
  </si>
  <si>
    <t>1440517101</t>
  </si>
  <si>
    <t>林建凯</t>
  </si>
  <si>
    <t>高等数学I(文)补考未通过</t>
  </si>
  <si>
    <t>1440517102</t>
  </si>
  <si>
    <t>唐海杰</t>
  </si>
  <si>
    <t>1440517103</t>
  </si>
  <si>
    <t>陈丹妮</t>
  </si>
  <si>
    <t>1440517104</t>
  </si>
  <si>
    <t>唐嘉辉</t>
  </si>
  <si>
    <t>1440517106</t>
  </si>
  <si>
    <t>丁慧姗</t>
  </si>
  <si>
    <t>1440517107</t>
  </si>
  <si>
    <t>杨晓璇</t>
  </si>
  <si>
    <t>1440517108</t>
  </si>
  <si>
    <t>连凯亮</t>
  </si>
  <si>
    <t>1440517109</t>
  </si>
  <si>
    <t>吴宛烨</t>
  </si>
  <si>
    <t>1440517110</t>
  </si>
  <si>
    <t>唐丽</t>
  </si>
  <si>
    <t>1440517111</t>
  </si>
  <si>
    <t>蔡诗怡</t>
  </si>
  <si>
    <t>1440517112</t>
  </si>
  <si>
    <t>陈妙蓉</t>
  </si>
  <si>
    <t>旷课2学时扣3分</t>
  </si>
  <si>
    <t>1440517113</t>
  </si>
  <si>
    <t>黄芷茵</t>
  </si>
  <si>
    <t>1440517114</t>
  </si>
  <si>
    <t>伍俏童</t>
  </si>
  <si>
    <t>1440517115</t>
  </si>
  <si>
    <t>陈嘉敏</t>
  </si>
  <si>
    <t>1440517116</t>
  </si>
  <si>
    <t>黄钇博</t>
  </si>
  <si>
    <t>1440517117</t>
  </si>
  <si>
    <t>黄远志</t>
  </si>
  <si>
    <t>1440517118</t>
  </si>
  <si>
    <t>周志荣</t>
  </si>
  <si>
    <t>1440517119</t>
  </si>
  <si>
    <t>霍劲松</t>
  </si>
  <si>
    <t>1440517120</t>
  </si>
  <si>
    <t>冷月</t>
  </si>
  <si>
    <t>1440517121</t>
  </si>
  <si>
    <t>陈嘉琳</t>
  </si>
  <si>
    <t>1440517122</t>
  </si>
  <si>
    <t>黄智佺</t>
  </si>
  <si>
    <t>1440517123</t>
  </si>
  <si>
    <t>李岚丹</t>
  </si>
  <si>
    <t>1440517124</t>
  </si>
  <si>
    <t>陈燕璇</t>
  </si>
  <si>
    <t>1440517125</t>
  </si>
  <si>
    <t>黄燕萍</t>
  </si>
  <si>
    <t>1440517126</t>
  </si>
  <si>
    <t>吴嘉浩</t>
  </si>
  <si>
    <t>1440517127</t>
  </si>
  <si>
    <t>梁丽婷</t>
  </si>
  <si>
    <t>1440517128</t>
  </si>
  <si>
    <t>梁清华</t>
  </si>
  <si>
    <t>高等数学 II(文)补考未通过</t>
  </si>
  <si>
    <t>1440517129</t>
  </si>
  <si>
    <t>秦杨杨</t>
  </si>
  <si>
    <t>1440517130</t>
  </si>
  <si>
    <t>黄玉婷</t>
  </si>
  <si>
    <t>1440517132</t>
  </si>
  <si>
    <t>黄锐滨</t>
  </si>
  <si>
    <t>使用违规电器扣3分</t>
  </si>
  <si>
    <t>1440517133</t>
  </si>
  <si>
    <t>陈勇</t>
  </si>
  <si>
    <t>1440517134</t>
  </si>
  <si>
    <t>林卫婷</t>
  </si>
  <si>
    <t>1440517135</t>
  </si>
  <si>
    <t>钟晓霞</t>
  </si>
  <si>
    <t>1440517136</t>
  </si>
  <si>
    <t>刘宇杰</t>
  </si>
  <si>
    <t>旷课2学时扣3分；使用违规电器扣3分</t>
  </si>
  <si>
    <t>1440517137</t>
  </si>
  <si>
    <t>林伟铨</t>
  </si>
  <si>
    <t>旷课2学时扣3分；使用违规电器，扣3分</t>
  </si>
  <si>
    <t>1440517138</t>
  </si>
  <si>
    <t>冯远欣</t>
  </si>
  <si>
    <t>1440517139</t>
  </si>
  <si>
    <t>周思思</t>
  </si>
  <si>
    <t>1440517140</t>
  </si>
  <si>
    <t>王梓麟</t>
  </si>
  <si>
    <t>1440517141</t>
  </si>
  <si>
    <t>刘缘圆</t>
  </si>
  <si>
    <t>1440517142</t>
  </si>
  <si>
    <t>徐凯珊</t>
  </si>
  <si>
    <t>1440517143</t>
  </si>
  <si>
    <t>刘灿成</t>
  </si>
  <si>
    <t>1440517144</t>
  </si>
  <si>
    <t>陈嘉钰</t>
  </si>
  <si>
    <t>1440517145</t>
  </si>
  <si>
    <t>李文德</t>
  </si>
  <si>
    <t>大学英语一、二补考未通过</t>
  </si>
  <si>
    <t>1440517146</t>
  </si>
  <si>
    <t>卢祉媛</t>
  </si>
  <si>
    <t>工商管理（市场营销2班）</t>
  </si>
  <si>
    <t>1440517147</t>
  </si>
  <si>
    <t>叶政邦</t>
  </si>
  <si>
    <t>1440517148</t>
  </si>
  <si>
    <t>陈雪仪</t>
  </si>
  <si>
    <t>1440517149</t>
  </si>
  <si>
    <t>叶李莹</t>
  </si>
  <si>
    <t>1440517150</t>
  </si>
  <si>
    <t>吴伟玲</t>
  </si>
  <si>
    <t>1440517151</t>
  </si>
  <si>
    <t>1440517152</t>
  </si>
  <si>
    <t>梁婉仪</t>
  </si>
  <si>
    <t>1440517153</t>
  </si>
  <si>
    <t>何欣蔚</t>
  </si>
  <si>
    <t>高数(一）补考通过</t>
  </si>
  <si>
    <t>1440517154</t>
  </si>
  <si>
    <t>大英（一）补考通过</t>
  </si>
  <si>
    <t>1440517155</t>
  </si>
  <si>
    <t>陈婉钊</t>
  </si>
  <si>
    <t>1440517156</t>
  </si>
  <si>
    <t>吴嘉豪</t>
  </si>
  <si>
    <t>1440517157</t>
  </si>
  <si>
    <t>张琳敏</t>
  </si>
  <si>
    <t>1440517158</t>
  </si>
  <si>
    <t>樊宜秦</t>
  </si>
  <si>
    <t>高数二补考通过</t>
  </si>
  <si>
    <t>1440517159</t>
  </si>
  <si>
    <t>郭嘉杰</t>
  </si>
  <si>
    <t>高数（一）、(二）补考未通过，旷课10学时</t>
  </si>
  <si>
    <t>1440517160</t>
  </si>
  <si>
    <t>卢雁玲</t>
  </si>
  <si>
    <t>1440517161</t>
  </si>
  <si>
    <t>缪欣桐</t>
  </si>
  <si>
    <t>1440517162</t>
  </si>
  <si>
    <t>陈国方</t>
  </si>
  <si>
    <t>1440517163</t>
  </si>
  <si>
    <t>孟玮</t>
  </si>
  <si>
    <t>高数（二）文补考通过</t>
  </si>
  <si>
    <t>1440517164</t>
  </si>
  <si>
    <t>司徒嘉雯</t>
  </si>
  <si>
    <t>1440517165</t>
  </si>
  <si>
    <t>莫远翔</t>
  </si>
  <si>
    <t>高数二补考通过，旷课6学时</t>
  </si>
  <si>
    <t>1440517166</t>
  </si>
  <si>
    <t>梁紫莹</t>
  </si>
  <si>
    <t>1440517167</t>
  </si>
  <si>
    <t>詹浩威</t>
  </si>
  <si>
    <t>1440517168</t>
  </si>
  <si>
    <t>吴金龙</t>
  </si>
  <si>
    <t>管理学原理，高数（二）文补考通过，旷课10学时</t>
  </si>
  <si>
    <t>1440517169</t>
  </si>
  <si>
    <t>李家辉</t>
  </si>
  <si>
    <t>高数(二）补考通过</t>
  </si>
  <si>
    <t>1440517170</t>
  </si>
  <si>
    <t>汤恒宗</t>
  </si>
  <si>
    <t>1440517171</t>
  </si>
  <si>
    <t>林旺龙</t>
  </si>
  <si>
    <t>1440517172</t>
  </si>
  <si>
    <t>谢金昌</t>
  </si>
  <si>
    <t>职业规划补考通过，旷课4学时</t>
  </si>
  <si>
    <t>1440517173</t>
  </si>
  <si>
    <t>刘文臻</t>
  </si>
  <si>
    <t>1440517174</t>
  </si>
  <si>
    <t>林家慧</t>
  </si>
  <si>
    <t>1440517175</t>
  </si>
  <si>
    <t>曹婉仪</t>
  </si>
  <si>
    <t>高数二（文）补考通过</t>
  </si>
  <si>
    <t>1440517176</t>
  </si>
  <si>
    <t>李洁雯</t>
  </si>
  <si>
    <t>1440517177</t>
  </si>
  <si>
    <t>关文杰</t>
  </si>
  <si>
    <t>1440517178</t>
  </si>
  <si>
    <t>冯广宇</t>
  </si>
  <si>
    <t>旷课四学时，高数一，政治学原理补考通过</t>
  </si>
  <si>
    <t>1440517179</t>
  </si>
  <si>
    <t>梁浪丽</t>
  </si>
  <si>
    <t>1440517180</t>
  </si>
  <si>
    <t>朱诗韵</t>
  </si>
  <si>
    <t>1440517201</t>
  </si>
  <si>
    <t>邓鹏</t>
  </si>
  <si>
    <t>工商管理（人力资源管理1班）</t>
  </si>
  <si>
    <t>刘子君</t>
  </si>
  <si>
    <t>石燈辉</t>
  </si>
  <si>
    <t>刘燊</t>
  </si>
  <si>
    <t>高数挂科1次补考未通过</t>
  </si>
  <si>
    <t>邹增标</t>
  </si>
  <si>
    <t>陆文伶</t>
  </si>
  <si>
    <t>肖尚兴</t>
  </si>
  <si>
    <t>何昊</t>
  </si>
  <si>
    <t>高数挂科1次补考未通过、旷课6学时</t>
  </si>
  <si>
    <t>林晓琦</t>
  </si>
  <si>
    <t>黄桂凤</t>
  </si>
  <si>
    <t>陈依婷</t>
  </si>
  <si>
    <t>大英、高数挂科1次补考未通过</t>
  </si>
  <si>
    <t>陈美霞</t>
  </si>
  <si>
    <t>苏天娇</t>
  </si>
  <si>
    <t>高数挂科1次补考通过</t>
  </si>
  <si>
    <t>蒋颖</t>
  </si>
  <si>
    <t>梁宇宏</t>
  </si>
  <si>
    <t>电子电路挂科、高数1次补考通过、旷课2学时</t>
  </si>
  <si>
    <t>梁丽钗</t>
  </si>
  <si>
    <t>周兆轩</t>
  </si>
  <si>
    <t>身心健康挂科1次通过、旷课4学时</t>
  </si>
  <si>
    <t>林易仪</t>
  </si>
  <si>
    <t>郑扬梓</t>
  </si>
  <si>
    <t>戴夺丽</t>
  </si>
  <si>
    <t>刘妙妙</t>
  </si>
  <si>
    <t>黄展华</t>
  </si>
  <si>
    <t>办公软件挂科1次补考通过、旷课16学时</t>
  </si>
  <si>
    <t>陈陇阳</t>
  </si>
  <si>
    <t>谢敏怡</t>
  </si>
  <si>
    <t>江鸿</t>
  </si>
  <si>
    <t>蔡思琦</t>
  </si>
  <si>
    <t>邱婉颖</t>
  </si>
  <si>
    <t>卢立丽</t>
  </si>
  <si>
    <t>陈俊宇</t>
  </si>
  <si>
    <t>高数挂科1次补考未通过、1次补考通过、旷课2学时</t>
  </si>
  <si>
    <t>王嘉欣</t>
  </si>
  <si>
    <t>黄嘉敏</t>
  </si>
  <si>
    <t>罗婕</t>
  </si>
  <si>
    <t>趣味逻辑学挂科1次补考通过、高数、宏观经济学挂科补考未通过</t>
  </si>
  <si>
    <t>钟雪怡</t>
  </si>
  <si>
    <t>梁梓颖</t>
  </si>
  <si>
    <t>高数挂科2次补考未通过</t>
  </si>
  <si>
    <t>陈意香</t>
  </si>
  <si>
    <t>梁静雯</t>
  </si>
  <si>
    <t>张瑾真</t>
  </si>
  <si>
    <t>林佳琳</t>
  </si>
  <si>
    <t>周钰乔</t>
  </si>
  <si>
    <t>黄健</t>
  </si>
  <si>
    <t>胡敏楹</t>
  </si>
  <si>
    <t>谭欣欣</t>
  </si>
  <si>
    <t>黄辉卡</t>
  </si>
  <si>
    <t>张金苗</t>
  </si>
  <si>
    <t>宋佳</t>
  </si>
  <si>
    <t>陈雪柔</t>
  </si>
  <si>
    <t>大学体育挂科1次补考通过</t>
  </si>
  <si>
    <t>梁峥彪</t>
  </si>
  <si>
    <t>廖嘉敏</t>
  </si>
  <si>
    <t>周辉健</t>
  </si>
  <si>
    <t>身心健康、办公软件挂科1次通过</t>
  </si>
  <si>
    <t>潘雅婷</t>
  </si>
  <si>
    <t>管理学原理、高数挂科1次通过</t>
  </si>
  <si>
    <t>毕文滔</t>
  </si>
  <si>
    <t>蔡佳茵</t>
  </si>
  <si>
    <t>程怡</t>
  </si>
  <si>
    <t>高数挂科2次补考通过</t>
  </si>
  <si>
    <t>项志泳</t>
  </si>
  <si>
    <t>黄爱婷</t>
  </si>
  <si>
    <t>林楚湘</t>
  </si>
  <si>
    <t>吴大钧</t>
  </si>
  <si>
    <t>利伟杨</t>
  </si>
  <si>
    <t>林辉业</t>
  </si>
  <si>
    <t>网络与新媒体1班</t>
  </si>
  <si>
    <t>谢舒珂</t>
  </si>
  <si>
    <t>工商管理（人力资源管理2班）</t>
  </si>
  <si>
    <t>1440520157</t>
  </si>
  <si>
    <t>叶楚锶</t>
  </si>
  <si>
    <t>1440520158</t>
  </si>
  <si>
    <t>欧阳柳金</t>
  </si>
  <si>
    <t>1440520160</t>
  </si>
  <si>
    <t>刘春微</t>
  </si>
  <si>
    <t>职业生涯规划挂科1次补考通过</t>
  </si>
  <si>
    <t>1440520161</t>
  </si>
  <si>
    <t>1440520162</t>
  </si>
  <si>
    <t>陈俊颖</t>
  </si>
  <si>
    <t>1440520163</t>
  </si>
  <si>
    <t>黄琨容</t>
  </si>
  <si>
    <t>1440520164</t>
  </si>
  <si>
    <t>练伟怡</t>
  </si>
  <si>
    <t>1440520166</t>
  </si>
  <si>
    <t>陈蔓云</t>
  </si>
  <si>
    <t>1440520167</t>
  </si>
  <si>
    <t>韦艾冰</t>
  </si>
  <si>
    <t>1440520168</t>
  </si>
  <si>
    <t>张莹</t>
  </si>
  <si>
    <t>1440520171</t>
  </si>
  <si>
    <t>何嘉慧</t>
  </si>
  <si>
    <t>1440520172</t>
  </si>
  <si>
    <t>黄紫瑜</t>
  </si>
  <si>
    <t>迟到1次</t>
  </si>
  <si>
    <t>1440520173</t>
  </si>
  <si>
    <t>李珊珊</t>
  </si>
  <si>
    <t>1440520174</t>
  </si>
  <si>
    <t>陈晓婷</t>
  </si>
  <si>
    <t>1440520175</t>
  </si>
  <si>
    <t>彭妙清</t>
  </si>
  <si>
    <t>1440520176</t>
  </si>
  <si>
    <t>陈依筑</t>
  </si>
  <si>
    <t>1440520178</t>
  </si>
  <si>
    <t>叶加灵</t>
  </si>
  <si>
    <t>1440520179</t>
  </si>
  <si>
    <t>陈颖华</t>
  </si>
  <si>
    <t>1440520180</t>
  </si>
  <si>
    <t>凌思如</t>
  </si>
  <si>
    <t>高数挂科1次补考通过、旷课6学时</t>
  </si>
  <si>
    <t>1440520201</t>
  </si>
  <si>
    <t>叶子新</t>
  </si>
  <si>
    <t>1440520202</t>
  </si>
  <si>
    <t>幸顺萍</t>
  </si>
  <si>
    <t>1440520203</t>
  </si>
  <si>
    <t>余秀平</t>
  </si>
  <si>
    <t>1440520204</t>
  </si>
  <si>
    <t>李咏姗</t>
  </si>
  <si>
    <t>高数挂科2次补考通过、宏观经济1次</t>
  </si>
  <si>
    <t>1440520205</t>
  </si>
  <si>
    <t>麦绮俅</t>
  </si>
  <si>
    <t>1440520206</t>
  </si>
  <si>
    <t>曾艳芳</t>
  </si>
  <si>
    <t>体育挂科1次补考通过</t>
  </si>
  <si>
    <t>1440520207</t>
  </si>
  <si>
    <t>郭祥盛</t>
  </si>
  <si>
    <t>线性代数挂科1次补考未通过</t>
  </si>
  <si>
    <t>1440520208</t>
  </si>
  <si>
    <t>张淑文</t>
  </si>
  <si>
    <t>1440520209</t>
  </si>
  <si>
    <t>李应海</t>
  </si>
  <si>
    <t>大英挂科2次补考通过、旷课2学时</t>
  </si>
  <si>
    <t>1440520210</t>
  </si>
  <si>
    <t>徐凤欣</t>
  </si>
  <si>
    <t>1440520211</t>
  </si>
  <si>
    <t>陈婉雯</t>
  </si>
  <si>
    <t>1440520212</t>
  </si>
  <si>
    <t>巫新荣</t>
  </si>
  <si>
    <t>1440520213</t>
  </si>
  <si>
    <t>谭斯如</t>
  </si>
  <si>
    <t>1440520214</t>
  </si>
  <si>
    <t>江源</t>
  </si>
  <si>
    <t>1440520215</t>
  </si>
  <si>
    <t>谢敏</t>
  </si>
  <si>
    <t>1440520216</t>
  </si>
  <si>
    <t>陈燕妮</t>
  </si>
  <si>
    <t>1440520217</t>
  </si>
  <si>
    <t>黄志霞</t>
  </si>
  <si>
    <t>1440520218</t>
  </si>
  <si>
    <t>唐尔冰</t>
  </si>
  <si>
    <t>1440520219</t>
  </si>
  <si>
    <t>杨紫宁</t>
  </si>
  <si>
    <t>1440520220</t>
  </si>
  <si>
    <t>黄美珍</t>
  </si>
  <si>
    <t>1440520221</t>
  </si>
  <si>
    <t>邱思品</t>
  </si>
  <si>
    <t>1440520222</t>
  </si>
  <si>
    <t>刘绍良</t>
  </si>
  <si>
    <t>1440520223</t>
  </si>
  <si>
    <t>唐芳辉</t>
  </si>
  <si>
    <t>1440520224</t>
  </si>
  <si>
    <t>梁燕冰</t>
  </si>
  <si>
    <t>1440520225</t>
  </si>
  <si>
    <t>蓝君雪</t>
  </si>
  <si>
    <t>1440520226</t>
  </si>
  <si>
    <t>李仁泽</t>
  </si>
  <si>
    <t>1440520227</t>
  </si>
  <si>
    <t>钟淑清</t>
  </si>
  <si>
    <t>1440520228</t>
  </si>
  <si>
    <t>江荣谦</t>
  </si>
  <si>
    <t>1440520229</t>
  </si>
  <si>
    <t>梁颖燕</t>
  </si>
  <si>
    <t>1440520230</t>
  </si>
  <si>
    <t>张慧青</t>
  </si>
  <si>
    <t>1440520232</t>
  </si>
  <si>
    <t>卢景鸿</t>
  </si>
  <si>
    <t>工商管理(旅游管理)</t>
  </si>
  <si>
    <t>1440519101</t>
  </si>
  <si>
    <t>吕曦彤</t>
  </si>
  <si>
    <t>1440519102</t>
  </si>
  <si>
    <t>陈思莹</t>
  </si>
  <si>
    <t>补考一次并通过</t>
  </si>
  <si>
    <t>1440519103</t>
  </si>
  <si>
    <t>赵莹莹</t>
  </si>
  <si>
    <t>1440519104</t>
  </si>
  <si>
    <t>韦奕</t>
  </si>
  <si>
    <t>超时开大灯一次，迟到一次</t>
  </si>
  <si>
    <t>1440519105</t>
  </si>
  <si>
    <t>庞嘉浩</t>
  </si>
  <si>
    <t>超时开大灯一次，晚归一次，迟到一次</t>
  </si>
  <si>
    <t>1440519106</t>
  </si>
  <si>
    <t>陈秀华</t>
  </si>
  <si>
    <t>1440519107</t>
  </si>
  <si>
    <t>邝思伟</t>
  </si>
  <si>
    <t>1440519108</t>
  </si>
  <si>
    <t>梁泰靖</t>
  </si>
  <si>
    <t>1440519109</t>
  </si>
  <si>
    <t>周嘉怡</t>
  </si>
  <si>
    <t>1440519110</t>
  </si>
  <si>
    <t>黄欣欣</t>
  </si>
  <si>
    <t>1440519111</t>
  </si>
  <si>
    <t>林泳聪</t>
  </si>
  <si>
    <t>补考一次并通过，超时开大灯一次，迟到一次</t>
  </si>
  <si>
    <t>1440519112</t>
  </si>
  <si>
    <t>黄东兴</t>
  </si>
  <si>
    <t>补考一次并通过，迟到一次</t>
  </si>
  <si>
    <t>1440519113</t>
  </si>
  <si>
    <t>何家敏</t>
  </si>
  <si>
    <t>1440519114</t>
  </si>
  <si>
    <t>彭镇豪</t>
  </si>
  <si>
    <t>补考两次并通过一次，迟到一次</t>
  </si>
  <si>
    <t>1440519115</t>
  </si>
  <si>
    <t>陈嘉勋</t>
  </si>
  <si>
    <t>晚归一次，迟到一次</t>
  </si>
  <si>
    <t>1440519116</t>
  </si>
  <si>
    <t>陈志鹏</t>
  </si>
  <si>
    <t>迟到一次</t>
  </si>
  <si>
    <t>1440519117</t>
  </si>
  <si>
    <t>陈慧筠</t>
  </si>
  <si>
    <t>1440519118</t>
  </si>
  <si>
    <t>林晓恩</t>
  </si>
  <si>
    <t>1440519119</t>
  </si>
  <si>
    <t>廖裕芳</t>
  </si>
  <si>
    <t>1440519120</t>
  </si>
  <si>
    <t>徐银凤</t>
  </si>
  <si>
    <t>1440519121</t>
  </si>
  <si>
    <t>林小勤</t>
  </si>
  <si>
    <t>补考一次并通过，超时开大灯一次</t>
  </si>
  <si>
    <t>1440519123</t>
  </si>
  <si>
    <t>江雪琴</t>
  </si>
  <si>
    <t>1440519124</t>
  </si>
  <si>
    <t>周洁</t>
  </si>
  <si>
    <t>补考三次并通过一次，超时开大灯一次</t>
  </si>
  <si>
    <t>1440519125</t>
  </si>
  <si>
    <t>何丽娜</t>
  </si>
  <si>
    <t>超时开大灯一次</t>
  </si>
  <si>
    <t>行政管理（企业行政管理1班）</t>
  </si>
  <si>
    <t>彭开天</t>
  </si>
  <si>
    <t>旷课两个学时，补考两次</t>
  </si>
  <si>
    <t>吴海航</t>
  </si>
  <si>
    <t>补考一次</t>
  </si>
  <si>
    <t>谢斯豪</t>
  </si>
  <si>
    <t>晚归一次，旷课2学时</t>
  </si>
  <si>
    <t>林沛慧</t>
  </si>
  <si>
    <t>宿舍违规一次（责任人）</t>
  </si>
  <si>
    <t>李自灿</t>
  </si>
  <si>
    <t>江奕仪</t>
  </si>
  <si>
    <t>宿舍违规一次</t>
  </si>
  <si>
    <t>黄志鹏</t>
  </si>
  <si>
    <t>陈伯宇</t>
  </si>
  <si>
    <t>曾晓莹</t>
  </si>
  <si>
    <t>章龙杰</t>
  </si>
  <si>
    <t>张蔚璇</t>
  </si>
  <si>
    <t>庄家鑫</t>
  </si>
  <si>
    <t>李艳玲</t>
  </si>
  <si>
    <t>谢颖欣</t>
  </si>
  <si>
    <t>王倩盈</t>
  </si>
  <si>
    <t>蓝新娣</t>
  </si>
  <si>
    <t>郑泽铨</t>
  </si>
  <si>
    <t>符莹莹</t>
  </si>
  <si>
    <t>朱珍媛</t>
  </si>
  <si>
    <t>陈欢</t>
  </si>
  <si>
    <t>许欢</t>
  </si>
  <si>
    <t>蔡春鹏</t>
  </si>
  <si>
    <t>宋文思</t>
  </si>
  <si>
    <t>邓嘉茵</t>
  </si>
  <si>
    <t>刘文静</t>
  </si>
  <si>
    <t>蓝锦华</t>
  </si>
  <si>
    <t>余秀玲</t>
  </si>
  <si>
    <t>林洁希</t>
  </si>
  <si>
    <t>旷课四个学时，补考一次</t>
  </si>
  <si>
    <t>杜铭聪</t>
  </si>
  <si>
    <t>补考两次</t>
  </si>
  <si>
    <t>吕文俊</t>
  </si>
  <si>
    <t>李波</t>
  </si>
  <si>
    <t>晚归一次，补考两次，旷课十八学时</t>
  </si>
  <si>
    <t>邹芷然</t>
  </si>
  <si>
    <t>林晓彤</t>
  </si>
  <si>
    <t>许夏婉</t>
  </si>
  <si>
    <t>余小格</t>
  </si>
  <si>
    <t>黎子明</t>
  </si>
  <si>
    <t>宿舍卫生不合格，超时开大灯，补考一次</t>
  </si>
  <si>
    <t>黄睿洹</t>
  </si>
  <si>
    <t>宿舍卫生不合格，补考三次，晚归一次</t>
  </si>
  <si>
    <t>袁钰婷</t>
  </si>
  <si>
    <t>赖晓雯</t>
  </si>
  <si>
    <t>宿舍违规一次，超时开大灯一次</t>
  </si>
  <si>
    <t>林翠茵</t>
  </si>
  <si>
    <t>宿舍违规一次（责任人），超时开大灯一次</t>
  </si>
  <si>
    <t>殷屏屏</t>
  </si>
  <si>
    <t>周立雄</t>
  </si>
  <si>
    <t>宿舍卫生不合格，超时开大灯一次，补考一次</t>
  </si>
  <si>
    <t>邝楚燕</t>
  </si>
  <si>
    <t>陈薪羽</t>
  </si>
  <si>
    <t>王晓熙</t>
  </si>
  <si>
    <t>补考三次，超时开大灯一次（责任人），宿舍卫生不及格一次</t>
  </si>
  <si>
    <t>陈梓儿</t>
  </si>
  <si>
    <t>苏倩滢</t>
  </si>
  <si>
    <t>温琳</t>
  </si>
  <si>
    <t>行政管理（企业行政管理2班）</t>
  </si>
  <si>
    <t>1440513148</t>
  </si>
  <si>
    <t>李谢迈</t>
  </si>
  <si>
    <t>1440513153</t>
  </si>
  <si>
    <t>李易玲</t>
  </si>
  <si>
    <t>1440513154</t>
  </si>
  <si>
    <t>邓琳娴</t>
  </si>
  <si>
    <t>1440513155</t>
  </si>
  <si>
    <t>陈晓真</t>
  </si>
  <si>
    <t>1440513156</t>
  </si>
  <si>
    <t>关锦强</t>
  </si>
  <si>
    <t>补考1次</t>
  </si>
  <si>
    <t>1440513157</t>
  </si>
  <si>
    <t>梁思杰</t>
  </si>
  <si>
    <t>补考2次</t>
  </si>
  <si>
    <t>1440513158</t>
  </si>
  <si>
    <t>丘莉莎</t>
  </si>
  <si>
    <t>1440513159</t>
  </si>
  <si>
    <t>曾俊聪</t>
  </si>
  <si>
    <t>1440513160</t>
  </si>
  <si>
    <t>郭城浩</t>
  </si>
  <si>
    <t>1440513161</t>
  </si>
  <si>
    <t>阮子文</t>
  </si>
  <si>
    <t>1440513162</t>
  </si>
  <si>
    <t>陈星光</t>
  </si>
  <si>
    <t>1440513163</t>
  </si>
  <si>
    <t>蒋哲文</t>
  </si>
  <si>
    <t>补考3次</t>
  </si>
  <si>
    <t>1440513164</t>
  </si>
  <si>
    <t>朱启鹏</t>
  </si>
  <si>
    <t>1440513165</t>
  </si>
  <si>
    <t>甘淑銮</t>
  </si>
  <si>
    <t>1440513166</t>
  </si>
  <si>
    <t>梁淑怡</t>
  </si>
  <si>
    <t>1440513167</t>
  </si>
  <si>
    <t>梁泰铭</t>
  </si>
  <si>
    <t>1440513168</t>
  </si>
  <si>
    <t>饶广燊</t>
  </si>
  <si>
    <t>1440513169</t>
  </si>
  <si>
    <t>周聪</t>
  </si>
  <si>
    <t>1440513170</t>
  </si>
  <si>
    <t>范欣华</t>
  </si>
  <si>
    <t>1440513171</t>
  </si>
  <si>
    <t>王立勤</t>
  </si>
  <si>
    <t>1440513172</t>
  </si>
  <si>
    <t>程倩云</t>
  </si>
  <si>
    <t>1440513173</t>
  </si>
  <si>
    <t>李淑芳</t>
  </si>
  <si>
    <t>1440513174</t>
  </si>
  <si>
    <t>郑南峰</t>
  </si>
  <si>
    <t>1440513175</t>
  </si>
  <si>
    <t>黄小明</t>
  </si>
  <si>
    <t>1440513176</t>
  </si>
  <si>
    <t>夏劲锋</t>
  </si>
  <si>
    <t>1440513178</t>
  </si>
  <si>
    <t>林书婷</t>
  </si>
  <si>
    <t>1440513179</t>
  </si>
  <si>
    <t>梁志亮</t>
  </si>
  <si>
    <t>1440513180</t>
  </si>
  <si>
    <t>夏漫珊</t>
  </si>
  <si>
    <t>1440513201</t>
  </si>
  <si>
    <t>廖贵香</t>
  </si>
  <si>
    <t>1440513202</t>
  </si>
  <si>
    <t>林奕霖</t>
  </si>
  <si>
    <t>1440513203</t>
  </si>
  <si>
    <t>余卫娟</t>
  </si>
  <si>
    <t>1440513204</t>
  </si>
  <si>
    <t>黄泽坤</t>
  </si>
  <si>
    <t>1440513205</t>
  </si>
  <si>
    <t>余彦増</t>
  </si>
  <si>
    <t>1440513206</t>
  </si>
  <si>
    <t>周伟康</t>
  </si>
  <si>
    <t>1440513207</t>
  </si>
  <si>
    <t>黄馨仪</t>
  </si>
  <si>
    <t>1440513208</t>
  </si>
  <si>
    <t>林诗雨</t>
  </si>
  <si>
    <t>1440513209</t>
  </si>
  <si>
    <t>陈文斯</t>
  </si>
  <si>
    <t>1440513210</t>
  </si>
  <si>
    <t>陈子娴</t>
  </si>
  <si>
    <t>1440513211</t>
  </si>
  <si>
    <t>王锦敏</t>
  </si>
  <si>
    <t>1440513212</t>
  </si>
  <si>
    <t>麦婉澄</t>
  </si>
  <si>
    <t>1440513214</t>
  </si>
  <si>
    <t>甘艳芳</t>
  </si>
  <si>
    <t>1440513215</t>
  </si>
  <si>
    <t>葛慧</t>
  </si>
  <si>
    <t>1440513216</t>
  </si>
  <si>
    <t>冼润权</t>
  </si>
  <si>
    <t>1440518101</t>
  </si>
  <si>
    <t>蔡思苗</t>
  </si>
  <si>
    <t>1440518102</t>
  </si>
  <si>
    <t>麦梓敏</t>
  </si>
  <si>
    <t>1440518103</t>
  </si>
  <si>
    <t>李思航</t>
  </si>
  <si>
    <t>1440518104</t>
  </si>
  <si>
    <t>黄子悦</t>
  </si>
  <si>
    <t>1440518105</t>
  </si>
  <si>
    <t>李红叶</t>
  </si>
  <si>
    <t>补考、超时关大灯</t>
  </si>
  <si>
    <t>1440518106</t>
  </si>
  <si>
    <t>黄丹慧</t>
  </si>
  <si>
    <t>超时关大灯</t>
  </si>
  <si>
    <t>1440518107</t>
  </si>
  <si>
    <t>郑晓琳</t>
  </si>
  <si>
    <t>1440518108</t>
  </si>
  <si>
    <t>邓雅倩</t>
  </si>
  <si>
    <t>1440518109</t>
  </si>
  <si>
    <t>郑创业</t>
  </si>
  <si>
    <t>1440518110</t>
  </si>
  <si>
    <t>麦振丽</t>
  </si>
  <si>
    <t>1440518111</t>
  </si>
  <si>
    <t>李雪仪</t>
  </si>
  <si>
    <t>1440518112</t>
  </si>
  <si>
    <t>周富文</t>
  </si>
  <si>
    <t>1440518113</t>
  </si>
  <si>
    <t>郑东阳</t>
  </si>
  <si>
    <t>超时关大灯、旷课2学时</t>
  </si>
  <si>
    <t>1440518114</t>
  </si>
  <si>
    <t>石卉</t>
  </si>
  <si>
    <t>1440518115</t>
  </si>
  <si>
    <t>杨凌瑞</t>
  </si>
  <si>
    <t>1440518116</t>
  </si>
  <si>
    <t>高林爽</t>
  </si>
  <si>
    <t>1440518117</t>
  </si>
  <si>
    <t>梁慧</t>
  </si>
  <si>
    <t>1440518118</t>
  </si>
  <si>
    <t>刘嘉亭</t>
  </si>
  <si>
    <t>1440518119</t>
  </si>
  <si>
    <t>巫珊珊</t>
  </si>
  <si>
    <t>1440518120</t>
  </si>
  <si>
    <t>冼梓铨</t>
  </si>
  <si>
    <t>巫佳霞</t>
  </si>
  <si>
    <t>1440518122</t>
  </si>
  <si>
    <t>李宝欣</t>
  </si>
  <si>
    <t>陈逸奇</t>
  </si>
  <si>
    <t>1440518125</t>
  </si>
  <si>
    <t>黄丽怡</t>
  </si>
  <si>
    <t>1440518126</t>
  </si>
  <si>
    <t>区嘉诚</t>
  </si>
  <si>
    <t>1440518127</t>
  </si>
  <si>
    <t>张天凤</t>
  </si>
  <si>
    <t>1440518128</t>
  </si>
  <si>
    <t>叶境霞</t>
  </si>
  <si>
    <t>1440518129</t>
  </si>
  <si>
    <t>温杨云</t>
  </si>
  <si>
    <t>叶嘉琪</t>
  </si>
  <si>
    <t>1440518131</t>
  </si>
  <si>
    <t>邱建清</t>
  </si>
  <si>
    <t>1440518132</t>
  </si>
  <si>
    <t>甘颖欣</t>
  </si>
  <si>
    <t>1440518133</t>
  </si>
  <si>
    <t>姚璐</t>
  </si>
  <si>
    <t>1440518134</t>
  </si>
  <si>
    <t>曾璐</t>
  </si>
  <si>
    <t>1440518135</t>
  </si>
  <si>
    <t>谭颖欣</t>
  </si>
  <si>
    <t>1440518136</t>
  </si>
  <si>
    <t>江菊萍</t>
  </si>
  <si>
    <t>1440518137</t>
  </si>
  <si>
    <t>梁鉴宝</t>
  </si>
  <si>
    <t>1440518138</t>
  </si>
  <si>
    <t>徐小霞</t>
  </si>
  <si>
    <t>1440518139</t>
  </si>
  <si>
    <t>李朝阳</t>
  </si>
  <si>
    <t>1440518140</t>
  </si>
  <si>
    <t>张晗</t>
  </si>
  <si>
    <t>补考、违规电器责任人</t>
  </si>
  <si>
    <t>1440518141</t>
  </si>
  <si>
    <t>张程华</t>
  </si>
  <si>
    <t>补考、违规电器</t>
  </si>
  <si>
    <t>1440518142</t>
  </si>
  <si>
    <t>陈慧敏</t>
  </si>
  <si>
    <t>黄雅莹</t>
  </si>
  <si>
    <t>1440518144</t>
  </si>
  <si>
    <t>1440518145</t>
  </si>
  <si>
    <t>张慧敏</t>
  </si>
  <si>
    <t>1440518146</t>
  </si>
  <si>
    <t>马丹霞</t>
  </si>
  <si>
    <t>1440518147</t>
  </si>
  <si>
    <t>林慧妃</t>
  </si>
  <si>
    <t>1440518148</t>
  </si>
  <si>
    <t>谢鑫</t>
  </si>
  <si>
    <t>旷课2学时、补考</t>
  </si>
  <si>
    <t>1440518149</t>
  </si>
  <si>
    <t>唐伟璇</t>
  </si>
  <si>
    <t>1440518150</t>
  </si>
  <si>
    <t>李海琪</t>
  </si>
  <si>
    <t>1440518151</t>
  </si>
  <si>
    <t>马添莹</t>
  </si>
  <si>
    <t>1440518152</t>
  </si>
  <si>
    <t>谭柳娜</t>
  </si>
  <si>
    <t>1440518153</t>
  </si>
  <si>
    <t>吴文玉</t>
  </si>
  <si>
    <t>1440518154</t>
  </si>
  <si>
    <t>欧卓仁</t>
  </si>
  <si>
    <t>补考、旷课2学时</t>
  </si>
  <si>
    <t>1440518155</t>
  </si>
  <si>
    <t>郑佳莹</t>
  </si>
  <si>
    <t>1440518156</t>
  </si>
  <si>
    <t>黎烨欣</t>
  </si>
  <si>
    <t>1440518157</t>
  </si>
  <si>
    <t>汪楚雯</t>
  </si>
  <si>
    <t>1440518158</t>
  </si>
  <si>
    <t>刘淑璇</t>
  </si>
  <si>
    <t>1440518159</t>
  </si>
  <si>
    <t>陈子君</t>
  </si>
  <si>
    <t>53.41</t>
  </si>
  <si>
    <t>1440518161</t>
  </si>
  <si>
    <t>余芷雯</t>
  </si>
  <si>
    <t>1440518162</t>
  </si>
  <si>
    <t>黄豪</t>
  </si>
  <si>
    <t>1440518163</t>
  </si>
  <si>
    <t>黄嘉欣</t>
  </si>
  <si>
    <t>1440518164</t>
  </si>
  <si>
    <t>聂文斌</t>
  </si>
  <si>
    <t>1440518165</t>
  </si>
  <si>
    <t>成茵宁</t>
  </si>
  <si>
    <t>1440518166</t>
  </si>
  <si>
    <t>刘颖琛</t>
  </si>
  <si>
    <t>1440518167</t>
  </si>
  <si>
    <t>蔡少龙</t>
  </si>
  <si>
    <t>1440518168</t>
  </si>
  <si>
    <t>俞雪孺</t>
  </si>
  <si>
    <t>迟到</t>
  </si>
  <si>
    <t>学生奖学金一等奖、优秀学生干部</t>
    <phoneticPr fontId="26" type="noConversion"/>
  </si>
  <si>
    <t>优秀学生干部</t>
    <phoneticPr fontId="26" type="noConversion"/>
  </si>
  <si>
    <t>学生奖学金二等奖、优秀学生干部</t>
    <phoneticPr fontId="26" type="noConversion"/>
  </si>
  <si>
    <t>学生奖学金三等奖、优秀学生干部</t>
    <phoneticPr fontId="26" type="noConversion"/>
  </si>
  <si>
    <t>2012级</t>
    <phoneticPr fontId="26" type="noConversion"/>
  </si>
  <si>
    <t xml:space="preserve"> 学生奖学金二等奖   </t>
    <phoneticPr fontId="26" type="noConversion"/>
  </si>
  <si>
    <t xml:space="preserve">学生奖学金二等奖   </t>
    <phoneticPr fontId="26" type="noConversion"/>
  </si>
  <si>
    <t>办公软件挂科1次，补考通过</t>
    <phoneticPr fontId="26" type="noConversion"/>
  </si>
  <si>
    <r>
      <t xml:space="preserve">    管理      </t>
    </r>
    <r>
      <rPr>
        <b/>
        <sz val="10"/>
        <rFont val="宋体"/>
        <family val="3"/>
        <charset val="134"/>
      </rPr>
      <t>系</t>
    </r>
    <r>
      <rPr>
        <b/>
        <u/>
        <sz val="10"/>
        <rFont val="宋体"/>
        <family val="3"/>
        <charset val="134"/>
      </rPr>
      <t xml:space="preserve">       2014-2015       </t>
    </r>
    <r>
      <rPr>
        <b/>
        <sz val="10"/>
        <rFont val="宋体"/>
        <family val="3"/>
        <charset val="134"/>
      </rPr>
      <t>年度综合测评成绩表</t>
    </r>
  </si>
  <si>
    <r>
      <t xml:space="preserve">   管理       </t>
    </r>
    <r>
      <rPr>
        <b/>
        <sz val="10"/>
        <rFont val="宋体"/>
        <family val="3"/>
        <charset val="134"/>
      </rPr>
      <t>系</t>
    </r>
    <r>
      <rPr>
        <b/>
        <u/>
        <sz val="10"/>
        <rFont val="宋体"/>
        <family val="3"/>
        <charset val="134"/>
      </rPr>
      <t xml:space="preserve">     2014-2015         </t>
    </r>
    <r>
      <rPr>
        <b/>
        <sz val="10"/>
        <rFont val="宋体"/>
        <family val="3"/>
        <charset val="134"/>
      </rPr>
      <t>年度综合测评成绩表</t>
    </r>
  </si>
  <si>
    <t>学生奖学金三等奖、优秀学生干部</t>
    <phoneticPr fontId="26" type="noConversion"/>
  </si>
  <si>
    <t>学生奖学金一等奖、优秀学生干部</t>
    <phoneticPr fontId="26" type="noConversion"/>
  </si>
  <si>
    <t>学生奖学金二等奖、优秀学生干部</t>
    <phoneticPr fontId="26" type="noConversion"/>
  </si>
  <si>
    <t>学生奖学金一等奖</t>
    <phoneticPr fontId="26" type="noConversion"/>
  </si>
  <si>
    <t>已获华软奖学金</t>
    <phoneticPr fontId="26" type="noConversion"/>
  </si>
  <si>
    <t xml:space="preserve">学生奖学金二等奖 、优秀学生干部  </t>
    <phoneticPr fontId="26" type="noConversion"/>
  </si>
  <si>
    <t>华软奖学金</t>
    <phoneticPr fontId="26" type="noConversion"/>
  </si>
  <si>
    <t>华软奖学金得主</t>
    <phoneticPr fontId="26" type="noConversion"/>
  </si>
  <si>
    <t>学生奖学金一等奖</t>
    <phoneticPr fontId="26" type="noConversion"/>
  </si>
  <si>
    <t>学生奖学金二等奖</t>
    <phoneticPr fontId="26" type="noConversion"/>
  </si>
  <si>
    <t>学生奖学金二等奖、优秀学生干部</t>
    <phoneticPr fontId="26" type="noConversion"/>
  </si>
  <si>
    <t>学生奖学金二等奖，优秀学生干部</t>
    <phoneticPr fontId="26" type="noConversion"/>
  </si>
  <si>
    <t>学生奖学金三等奖,优秀学生干部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</si>
</sst>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0.00_);[Red]\(0.00\)"/>
    <numFmt numFmtId="178" formatCode="0_);\(0\)"/>
    <numFmt numFmtId="179" formatCode="0_ "/>
  </numFmts>
  <fonts count="32">
    <font>
      <sz val="12"/>
      <name val="宋体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ˎ̥"/>
      <family val="2"/>
    </font>
    <font>
      <sz val="10"/>
      <name val="ˎ̥"/>
      <family val="2"/>
    </font>
    <font>
      <sz val="10"/>
      <color indexed="10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u/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/>
    <xf numFmtId="0" fontId="1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8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1" fillId="4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16" borderId="5" applyNumberFormat="0" applyAlignment="0" applyProtection="0">
      <alignment vertical="center"/>
    </xf>
    <xf numFmtId="0" fontId="23" fillId="17" borderId="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25" fillId="23" borderId="9" applyNumberFormat="0" applyFont="0" applyAlignment="0" applyProtection="0">
      <alignment vertical="center"/>
    </xf>
  </cellStyleXfs>
  <cellXfs count="261">
    <xf numFmtId="0" fontId="0" fillId="0" borderId="0" xfId="0">
      <alignment vertical="center"/>
    </xf>
    <xf numFmtId="0" fontId="25" fillId="0" borderId="0" xfId="25">
      <alignment vertical="center"/>
    </xf>
    <xf numFmtId="0" fontId="25" fillId="0" borderId="0" xfId="25" applyAlignment="1">
      <alignment horizontal="center" vertical="center"/>
    </xf>
    <xf numFmtId="0" fontId="1" fillId="0" borderId="0" xfId="25" applyFont="1" applyAlignment="1">
      <alignment horizontal="center" vertical="center"/>
    </xf>
    <xf numFmtId="0" fontId="1" fillId="0" borderId="0" xfId="25" applyFont="1" applyBorder="1" applyAlignment="1">
      <alignment horizontal="center" vertical="center"/>
    </xf>
    <xf numFmtId="0" fontId="1" fillId="24" borderId="0" xfId="25" applyFont="1" applyFill="1" applyAlignment="1">
      <alignment horizontal="center" vertical="center"/>
    </xf>
    <xf numFmtId="0" fontId="1" fillId="0" borderId="0" xfId="25" applyFont="1" applyFill="1" applyAlignment="1">
      <alignment horizontal="center" vertical="center"/>
    </xf>
    <xf numFmtId="0" fontId="1" fillId="24" borderId="0" xfId="30" applyFont="1" applyFill="1" applyAlignment="1">
      <alignment horizontal="center" vertical="center"/>
    </xf>
    <xf numFmtId="0" fontId="1" fillId="24" borderId="0" xfId="30" applyFont="1" applyFill="1" applyBorder="1" applyAlignment="1">
      <alignment horizontal="center" vertical="center"/>
    </xf>
    <xf numFmtId="0" fontId="1" fillId="24" borderId="10" xfId="30" applyFont="1" applyFill="1" applyBorder="1" applyAlignment="1">
      <alignment horizontal="center" vertical="center"/>
    </xf>
    <xf numFmtId="0" fontId="25" fillId="0" borderId="0" xfId="25" applyBorder="1">
      <alignment vertical="center"/>
    </xf>
    <xf numFmtId="0" fontId="25" fillId="0" borderId="0" xfId="25" applyAlignment="1">
      <alignment horizontal="center"/>
    </xf>
    <xf numFmtId="0" fontId="0" fillId="0" borderId="0" xfId="25" applyFont="1">
      <alignment vertical="center"/>
    </xf>
    <xf numFmtId="0" fontId="25" fillId="0" borderId="11" xfId="25" applyBorder="1">
      <alignment vertical="center"/>
    </xf>
    <xf numFmtId="0" fontId="25" fillId="0" borderId="11" xfId="25" applyBorder="1" applyAlignment="1">
      <alignment horizontal="center" vertical="center"/>
    </xf>
    <xf numFmtId="0" fontId="1" fillId="24" borderId="11" xfId="25" applyFont="1" applyFill="1" applyBorder="1" applyAlignment="1">
      <alignment horizontal="center"/>
    </xf>
    <xf numFmtId="0" fontId="2" fillId="24" borderId="11" xfId="0" applyFont="1" applyFill="1" applyBorder="1" applyAlignment="1">
      <alignment horizontal="center"/>
    </xf>
    <xf numFmtId="0" fontId="3" fillId="24" borderId="11" xfId="0" applyFont="1" applyFill="1" applyBorder="1" applyAlignment="1">
      <alignment horizontal="center"/>
    </xf>
    <xf numFmtId="0" fontId="1" fillId="0" borderId="11" xfId="25" applyFont="1" applyBorder="1" applyAlignment="1">
      <alignment horizontal="center"/>
    </xf>
    <xf numFmtId="0" fontId="1" fillId="0" borderId="11" xfId="25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1" fillId="24" borderId="11" xfId="0" applyFont="1" applyFill="1" applyBorder="1" applyAlignment="1">
      <alignment horizontal="center"/>
    </xf>
    <xf numFmtId="0" fontId="4" fillId="24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49" fontId="1" fillId="24" borderId="11" xfId="25" applyNumberFormat="1" applyFont="1" applyFill="1" applyBorder="1" applyAlignment="1">
      <alignment horizontal="center"/>
    </xf>
    <xf numFmtId="49" fontId="1" fillId="0" borderId="11" xfId="25" applyNumberFormat="1" applyFont="1" applyFill="1" applyBorder="1" applyAlignment="1">
      <alignment horizontal="center"/>
    </xf>
    <xf numFmtId="49" fontId="2" fillId="0" borderId="11" xfId="25" applyNumberFormat="1" applyFont="1" applyFill="1" applyBorder="1" applyAlignment="1">
      <alignment horizontal="center"/>
    </xf>
    <xf numFmtId="0" fontId="2" fillId="0" borderId="11" xfId="25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177" fontId="1" fillId="0" borderId="11" xfId="25" applyNumberFormat="1" applyFont="1" applyBorder="1" applyAlignment="1">
      <alignment horizontal="center"/>
    </xf>
    <xf numFmtId="0" fontId="1" fillId="0" borderId="11" xfId="3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11" xfId="3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1" fillId="24" borderId="11" xfId="30" applyNumberFormat="1" applyFont="1" applyFill="1" applyBorder="1" applyAlignment="1">
      <alignment horizontal="center" vertical="center"/>
    </xf>
    <xf numFmtId="0" fontId="1" fillId="24" borderId="11" xfId="30" applyFont="1" applyFill="1" applyBorder="1" applyAlignment="1">
      <alignment horizontal="center"/>
    </xf>
    <xf numFmtId="49" fontId="1" fillId="24" borderId="11" xfId="33" applyNumberFormat="1" applyFont="1" applyFill="1" applyBorder="1" applyAlignment="1">
      <alignment horizontal="center" vertical="center"/>
    </xf>
    <xf numFmtId="0" fontId="1" fillId="24" borderId="11" xfId="33" applyFont="1" applyFill="1" applyBorder="1" applyAlignment="1">
      <alignment horizontal="center"/>
    </xf>
    <xf numFmtId="0" fontId="1" fillId="0" borderId="11" xfId="33" applyFont="1" applyBorder="1" applyAlignment="1">
      <alignment horizontal="center" vertical="center"/>
    </xf>
    <xf numFmtId="49" fontId="1" fillId="24" borderId="11" xfId="31" applyNumberFormat="1" applyFont="1" applyFill="1" applyBorder="1" applyAlignment="1">
      <alignment horizontal="center" vertical="center"/>
    </xf>
    <xf numFmtId="0" fontId="1" fillId="24" borderId="11" xfId="31" applyFont="1" applyFill="1" applyBorder="1" applyAlignment="1">
      <alignment horizontal="center"/>
    </xf>
    <xf numFmtId="0" fontId="1" fillId="0" borderId="11" xfId="31" applyFont="1" applyBorder="1" applyAlignment="1">
      <alignment horizontal="center" vertical="center"/>
    </xf>
    <xf numFmtId="49" fontId="1" fillId="24" borderId="11" xfId="34" applyNumberFormat="1" applyFont="1" applyFill="1" applyBorder="1" applyAlignment="1">
      <alignment horizontal="center" vertical="center"/>
    </xf>
    <xf numFmtId="0" fontId="1" fillId="24" borderId="11" xfId="34" applyFont="1" applyFill="1" applyBorder="1" applyAlignment="1">
      <alignment horizontal="center"/>
    </xf>
    <xf numFmtId="0" fontId="1" fillId="0" borderId="11" xfId="34" applyFont="1" applyBorder="1" applyAlignment="1">
      <alignment horizontal="center" vertical="center"/>
    </xf>
    <xf numFmtId="49" fontId="1" fillId="24" borderId="11" xfId="32" applyNumberFormat="1" applyFont="1" applyFill="1" applyBorder="1" applyAlignment="1">
      <alignment horizontal="center" vertical="center"/>
    </xf>
    <xf numFmtId="0" fontId="1" fillId="24" borderId="11" xfId="32" applyFont="1" applyFill="1" applyBorder="1" applyAlignment="1">
      <alignment horizontal="center"/>
    </xf>
    <xf numFmtId="0" fontId="1" fillId="0" borderId="11" xfId="32" applyFont="1" applyBorder="1" applyAlignment="1">
      <alignment horizontal="center" vertical="center"/>
    </xf>
    <xf numFmtId="0" fontId="2" fillId="0" borderId="11" xfId="30" applyFont="1" applyBorder="1" applyAlignment="1">
      <alignment horizontal="center"/>
    </xf>
    <xf numFmtId="49" fontId="2" fillId="24" borderId="11" xfId="30" applyNumberFormat="1" applyFont="1" applyFill="1" applyBorder="1" applyAlignment="1">
      <alignment horizontal="center"/>
    </xf>
    <xf numFmtId="0" fontId="1" fillId="0" borderId="11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1" fillId="24" borderId="12" xfId="30" applyNumberFormat="1" applyFont="1" applyFill="1" applyBorder="1" applyAlignment="1">
      <alignment horizontal="center"/>
    </xf>
    <xf numFmtId="49" fontId="1" fillId="24" borderId="11" xfId="30" applyNumberFormat="1" applyFont="1" applyFill="1" applyBorder="1" applyAlignment="1">
      <alignment horizontal="center"/>
    </xf>
    <xf numFmtId="0" fontId="1" fillId="24" borderId="13" xfId="25" applyFont="1" applyFill="1" applyBorder="1" applyAlignment="1">
      <alignment horizontal="center"/>
    </xf>
    <xf numFmtId="0" fontId="1" fillId="24" borderId="13" xfId="30" applyFont="1" applyFill="1" applyBorder="1" applyAlignment="1">
      <alignment horizontal="center"/>
    </xf>
    <xf numFmtId="0" fontId="25" fillId="0" borderId="0" xfId="25" applyBorder="1" applyAlignment="1">
      <alignment horizontal="center"/>
    </xf>
    <xf numFmtId="0" fontId="0" fillId="0" borderId="0" xfId="25" applyFont="1" applyBorder="1">
      <alignment vertical="center"/>
    </xf>
    <xf numFmtId="0" fontId="25" fillId="0" borderId="14" xfId="25" applyBorder="1">
      <alignment vertical="center"/>
    </xf>
    <xf numFmtId="0" fontId="1" fillId="0" borderId="11" xfId="25" applyFont="1" applyBorder="1" applyAlignment="1">
      <alignment horizontal="center" vertical="center"/>
    </xf>
    <xf numFmtId="0" fontId="2" fillId="0" borderId="11" xfId="25" applyFont="1" applyBorder="1" applyAlignment="1">
      <alignment horizontal="center" vertical="center"/>
    </xf>
    <xf numFmtId="49" fontId="2" fillId="0" borderId="11" xfId="30" applyNumberFormat="1" applyFont="1" applyBorder="1" applyAlignment="1">
      <alignment horizontal="center" vertical="center"/>
    </xf>
    <xf numFmtId="0" fontId="2" fillId="0" borderId="11" xfId="30" applyFont="1" applyBorder="1" applyAlignment="1">
      <alignment horizontal="center" vertical="center"/>
    </xf>
    <xf numFmtId="0" fontId="6" fillId="0" borderId="0" xfId="25" applyFont="1">
      <alignment vertical="center"/>
    </xf>
    <xf numFmtId="176" fontId="25" fillId="0" borderId="0" xfId="25" applyNumberFormat="1">
      <alignment vertical="center"/>
    </xf>
    <xf numFmtId="0" fontId="25" fillId="0" borderId="10" xfId="25" applyBorder="1">
      <alignment vertical="center"/>
    </xf>
    <xf numFmtId="0" fontId="1" fillId="0" borderId="15" xfId="25" applyFont="1" applyBorder="1" applyAlignment="1">
      <alignment horizontal="center" vertical="center"/>
    </xf>
    <xf numFmtId="49" fontId="1" fillId="0" borderId="11" xfId="25" applyNumberFormat="1" applyFont="1" applyBorder="1" applyAlignment="1">
      <alignment horizontal="center" vertical="center"/>
    </xf>
    <xf numFmtId="176" fontId="1" fillId="0" borderId="11" xfId="25" applyNumberFormat="1" applyFont="1" applyBorder="1" applyAlignment="1">
      <alignment horizontal="center" vertical="center"/>
    </xf>
    <xf numFmtId="176" fontId="1" fillId="0" borderId="11" xfId="25" applyNumberFormat="1" applyFont="1" applyBorder="1" applyAlignment="1">
      <alignment horizontal="center"/>
    </xf>
    <xf numFmtId="176" fontId="1" fillId="24" borderId="11" xfId="25" applyNumberFormat="1" applyFont="1" applyFill="1" applyBorder="1" applyAlignment="1">
      <alignment horizontal="center"/>
    </xf>
    <xf numFmtId="0" fontId="1" fillId="0" borderId="11" xfId="29" applyFont="1" applyBorder="1" applyAlignment="1">
      <alignment horizontal="center" vertical="center"/>
    </xf>
    <xf numFmtId="0" fontId="1" fillId="0" borderId="11" xfId="29" applyFont="1" applyBorder="1" applyAlignment="1">
      <alignment horizontal="center"/>
    </xf>
    <xf numFmtId="0" fontId="1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" fillId="0" borderId="11" xfId="29" applyNumberFormat="1" applyFont="1" applyBorder="1" applyAlignment="1">
      <alignment horizontal="center"/>
    </xf>
    <xf numFmtId="176" fontId="1" fillId="24" borderId="11" xfId="29" applyNumberFormat="1" applyFont="1" applyFill="1" applyBorder="1" applyAlignment="1">
      <alignment horizontal="center"/>
    </xf>
    <xf numFmtId="179" fontId="1" fillId="0" borderId="11" xfId="0" applyNumberFormat="1" applyFont="1" applyFill="1" applyBorder="1" applyAlignment="1">
      <alignment horizontal="center" vertical="center"/>
    </xf>
    <xf numFmtId="179" fontId="2" fillId="0" borderId="11" xfId="25" applyNumberFormat="1" applyFont="1" applyFill="1" applyBorder="1" applyAlignment="1">
      <alignment horizontal="center"/>
    </xf>
    <xf numFmtId="176" fontId="1" fillId="0" borderId="12" xfId="29" applyNumberFormat="1" applyFont="1" applyFill="1" applyBorder="1" applyAlignment="1">
      <alignment horizontal="center"/>
    </xf>
    <xf numFmtId="176" fontId="1" fillId="0" borderId="11" xfId="29" applyNumberFormat="1" applyFont="1" applyFill="1" applyBorder="1" applyAlignment="1">
      <alignment horizontal="center"/>
    </xf>
    <xf numFmtId="179" fontId="1" fillId="0" borderId="11" xfId="29" applyNumberFormat="1" applyFont="1" applyFill="1" applyBorder="1" applyAlignment="1">
      <alignment horizontal="center"/>
    </xf>
    <xf numFmtId="176" fontId="1" fillId="0" borderId="12" xfId="29" applyNumberFormat="1" applyFont="1" applyFill="1" applyBorder="1" applyAlignment="1">
      <alignment horizontal="center" vertical="center"/>
    </xf>
    <xf numFmtId="176" fontId="1" fillId="0" borderId="11" xfId="29" applyNumberFormat="1" applyFont="1" applyFill="1" applyBorder="1" applyAlignment="1">
      <alignment horizontal="center" vertical="center"/>
    </xf>
    <xf numFmtId="176" fontId="1" fillId="0" borderId="0" xfId="29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vertical="center"/>
    </xf>
    <xf numFmtId="49" fontId="1" fillId="24" borderId="11" xfId="29" applyNumberFormat="1" applyFont="1" applyFill="1" applyBorder="1" applyAlignment="1">
      <alignment horizontal="center" vertical="center"/>
    </xf>
    <xf numFmtId="0" fontId="1" fillId="24" borderId="11" xfId="29" applyFont="1" applyFill="1" applyBorder="1" applyAlignment="1">
      <alignment horizontal="center"/>
    </xf>
    <xf numFmtId="176" fontId="1" fillId="0" borderId="11" xfId="29" applyNumberFormat="1" applyFont="1" applyBorder="1" applyAlignment="1">
      <alignment horizontal="center" vertical="center"/>
    </xf>
    <xf numFmtId="179" fontId="1" fillId="0" borderId="11" xfId="25" applyNumberFormat="1" applyFont="1" applyFill="1" applyBorder="1" applyAlignment="1">
      <alignment horizontal="center"/>
    </xf>
    <xf numFmtId="49" fontId="1" fillId="0" borderId="11" xfId="0" applyNumberFormat="1" applyFont="1" applyBorder="1" applyAlignment="1">
      <alignment horizontal="center" vertical="center"/>
    </xf>
    <xf numFmtId="176" fontId="1" fillId="0" borderId="11" xfId="0" applyNumberFormat="1" applyFont="1" applyBorder="1" applyAlignment="1">
      <alignment horizontal="center" vertical="center"/>
    </xf>
    <xf numFmtId="49" fontId="1" fillId="24" borderId="11" xfId="25" applyNumberFormat="1" applyFont="1" applyFill="1" applyBorder="1" applyAlignment="1">
      <alignment horizontal="center" vertical="center"/>
    </xf>
    <xf numFmtId="49" fontId="1" fillId="0" borderId="11" xfId="41" applyNumberFormat="1" applyFont="1" applyBorder="1" applyAlignment="1">
      <alignment horizontal="center" vertical="center"/>
    </xf>
    <xf numFmtId="0" fontId="1" fillId="0" borderId="11" xfId="41" applyFont="1" applyBorder="1" applyAlignment="1">
      <alignment horizontal="center" vertical="center"/>
    </xf>
    <xf numFmtId="176" fontId="1" fillId="0" borderId="11" xfId="41" applyNumberFormat="1" applyFont="1" applyBorder="1" applyAlignment="1">
      <alignment horizontal="center" vertical="center"/>
    </xf>
    <xf numFmtId="176" fontId="2" fillId="0" borderId="11" xfId="41" applyNumberFormat="1" applyFont="1" applyFill="1" applyBorder="1" applyAlignment="1">
      <alignment horizontal="center"/>
    </xf>
    <xf numFmtId="176" fontId="1" fillId="24" borderId="11" xfId="30" applyNumberFormat="1" applyFont="1" applyFill="1" applyBorder="1" applyAlignment="1">
      <alignment horizontal="center"/>
    </xf>
    <xf numFmtId="176" fontId="1" fillId="0" borderId="11" xfId="30" applyNumberFormat="1" applyFont="1" applyBorder="1" applyAlignment="1">
      <alignment horizontal="center"/>
    </xf>
    <xf numFmtId="0" fontId="2" fillId="0" borderId="11" xfId="41" applyFont="1" applyFill="1" applyBorder="1" applyAlignment="1">
      <alignment horizontal="center"/>
    </xf>
    <xf numFmtId="176" fontId="0" fillId="0" borderId="0" xfId="0" applyNumberFormat="1">
      <alignment vertical="center"/>
    </xf>
    <xf numFmtId="0" fontId="28" fillId="0" borderId="11" xfId="29" applyFont="1" applyBorder="1" applyAlignment="1">
      <alignment horizontal="center" vertical="center"/>
    </xf>
    <xf numFmtId="0" fontId="31" fillId="0" borderId="0" xfId="25" applyFont="1">
      <alignment vertical="center"/>
    </xf>
    <xf numFmtId="0" fontId="31" fillId="0" borderId="0" xfId="25" applyFont="1" applyAlignment="1">
      <alignment horizontal="center" vertical="center"/>
    </xf>
    <xf numFmtId="0" fontId="30" fillId="0" borderId="0" xfId="25" applyFont="1" applyAlignment="1">
      <alignment horizontal="center" vertical="center" wrapText="1"/>
    </xf>
    <xf numFmtId="2" fontId="30" fillId="0" borderId="11" xfId="25" applyNumberFormat="1" applyFont="1" applyBorder="1" applyAlignment="1" applyProtection="1">
      <alignment horizontal="center" vertical="center" wrapText="1"/>
    </xf>
    <xf numFmtId="2" fontId="1" fillId="24" borderId="11" xfId="0" applyNumberFormat="1" applyFont="1" applyFill="1" applyBorder="1" applyAlignment="1">
      <alignment horizontal="center" wrapText="1"/>
    </xf>
    <xf numFmtId="2" fontId="1" fillId="0" borderId="11" xfId="25" applyNumberFormat="1" applyFont="1" applyBorder="1" applyAlignment="1">
      <alignment horizontal="center" wrapText="1"/>
    </xf>
    <xf numFmtId="2" fontId="1" fillId="24" borderId="11" xfId="25" applyNumberFormat="1" applyFont="1" applyFill="1" applyBorder="1" applyAlignment="1">
      <alignment horizontal="center" wrapText="1"/>
    </xf>
    <xf numFmtId="0" fontId="1" fillId="24" borderId="11" xfId="25" applyFont="1" applyFill="1" applyBorder="1" applyAlignment="1">
      <alignment horizontal="center" wrapText="1"/>
    </xf>
    <xf numFmtId="1" fontId="1" fillId="0" borderId="11" xfId="25" applyNumberFormat="1" applyFont="1" applyFill="1" applyBorder="1" applyAlignment="1">
      <alignment horizontal="center" vertical="center" wrapText="1"/>
    </xf>
    <xf numFmtId="0" fontId="1" fillId="0" borderId="11" xfId="25" applyFont="1" applyBorder="1" applyAlignment="1">
      <alignment horizontal="center" wrapText="1"/>
    </xf>
    <xf numFmtId="1" fontId="1" fillId="24" borderId="11" xfId="25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wrapText="1"/>
    </xf>
    <xf numFmtId="2" fontId="1" fillId="0" borderId="11" xfId="25" applyNumberFormat="1" applyFont="1" applyFill="1" applyBorder="1" applyAlignment="1">
      <alignment horizontal="center" wrapText="1"/>
    </xf>
    <xf numFmtId="0" fontId="1" fillId="0" borderId="11" xfId="25" applyFont="1" applyFill="1" applyBorder="1" applyAlignment="1">
      <alignment horizontal="center" wrapText="1"/>
    </xf>
    <xf numFmtId="2" fontId="2" fillId="0" borderId="11" xfId="25" applyNumberFormat="1" applyFont="1" applyFill="1" applyBorder="1" applyAlignment="1">
      <alignment horizontal="center" wrapText="1"/>
    </xf>
    <xf numFmtId="1" fontId="2" fillId="0" borderId="11" xfId="25" applyNumberFormat="1" applyFont="1" applyFill="1" applyBorder="1" applyAlignment="1">
      <alignment horizontal="center" vertical="center" wrapText="1"/>
    </xf>
    <xf numFmtId="0" fontId="5" fillId="0" borderId="11" xfId="25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11" xfId="30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1" fillId="0" borderId="15" xfId="30" applyFont="1" applyBorder="1" applyAlignment="1">
      <alignment horizontal="center" vertical="center" wrapText="1"/>
    </xf>
    <xf numFmtId="0" fontId="1" fillId="0" borderId="15" xfId="30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1" fillId="0" borderId="11" xfId="30" applyNumberFormat="1" applyFont="1" applyBorder="1" applyAlignment="1">
      <alignment horizontal="center" vertical="center" wrapText="1"/>
    </xf>
    <xf numFmtId="1" fontId="1" fillId="0" borderId="11" xfId="30" applyNumberFormat="1" applyFont="1" applyFill="1" applyBorder="1" applyAlignment="1">
      <alignment horizontal="center" wrapText="1"/>
    </xf>
    <xf numFmtId="2" fontId="1" fillId="0" borderId="11" xfId="30" applyNumberFormat="1" applyFont="1" applyBorder="1" applyAlignment="1">
      <alignment horizontal="center" wrapText="1"/>
    </xf>
    <xf numFmtId="2" fontId="1" fillId="24" borderId="11" xfId="30" applyNumberFormat="1" applyFont="1" applyFill="1" applyBorder="1" applyAlignment="1">
      <alignment horizontal="center" wrapText="1"/>
    </xf>
    <xf numFmtId="2" fontId="1" fillId="0" borderId="11" xfId="33" applyNumberFormat="1" applyFont="1" applyBorder="1" applyAlignment="1">
      <alignment horizontal="center" wrapText="1"/>
    </xf>
    <xf numFmtId="2" fontId="1" fillId="24" borderId="11" xfId="33" applyNumberFormat="1" applyFont="1" applyFill="1" applyBorder="1" applyAlignment="1">
      <alignment horizontal="center" wrapText="1"/>
    </xf>
    <xf numFmtId="2" fontId="1" fillId="0" borderId="11" xfId="31" applyNumberFormat="1" applyFont="1" applyBorder="1" applyAlignment="1">
      <alignment horizontal="center" wrapText="1"/>
    </xf>
    <xf numFmtId="2" fontId="1" fillId="24" borderId="11" xfId="31" applyNumberFormat="1" applyFont="1" applyFill="1" applyBorder="1" applyAlignment="1">
      <alignment horizontal="center" wrapText="1"/>
    </xf>
    <xf numFmtId="2" fontId="1" fillId="0" borderId="11" xfId="34" applyNumberFormat="1" applyFont="1" applyBorder="1" applyAlignment="1">
      <alignment horizontal="center" wrapText="1"/>
    </xf>
    <xf numFmtId="2" fontId="1" fillId="24" borderId="11" xfId="34" applyNumberFormat="1" applyFont="1" applyFill="1" applyBorder="1" applyAlignment="1">
      <alignment horizontal="center" wrapText="1"/>
    </xf>
    <xf numFmtId="2" fontId="1" fillId="0" borderId="11" xfId="32" applyNumberFormat="1" applyFont="1" applyBorder="1" applyAlignment="1">
      <alignment horizontal="center" wrapText="1"/>
    </xf>
    <xf numFmtId="2" fontId="1" fillId="24" borderId="11" xfId="32" applyNumberFormat="1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 wrapText="1"/>
    </xf>
    <xf numFmtId="2" fontId="2" fillId="24" borderId="11" xfId="30" applyNumberFormat="1" applyFont="1" applyFill="1" applyBorder="1" applyAlignment="1">
      <alignment horizontal="center" wrapText="1"/>
    </xf>
    <xf numFmtId="2" fontId="2" fillId="0" borderId="11" xfId="30" applyNumberFormat="1" applyFont="1" applyBorder="1" applyAlignment="1">
      <alignment horizontal="center" wrapText="1"/>
    </xf>
    <xf numFmtId="178" fontId="2" fillId="0" borderId="11" xfId="30" applyNumberFormat="1" applyFont="1" applyBorder="1" applyAlignment="1">
      <alignment horizontal="center" wrapText="1"/>
    </xf>
    <xf numFmtId="1" fontId="2" fillId="0" borderId="11" xfId="30" applyNumberFormat="1" applyFont="1" applyFill="1" applyBorder="1" applyAlignment="1">
      <alignment horizontal="center" vertical="center" wrapText="1"/>
    </xf>
    <xf numFmtId="0" fontId="5" fillId="0" borderId="11" xfId="30" applyFont="1" applyBorder="1" applyAlignment="1">
      <alignment horizontal="center" wrapText="1"/>
    </xf>
    <xf numFmtId="0" fontId="1" fillId="0" borderId="11" xfId="30" applyFont="1" applyBorder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1" fontId="1" fillId="0" borderId="11" xfId="30" applyNumberFormat="1" applyFont="1" applyFill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wrapText="1"/>
    </xf>
    <xf numFmtId="1" fontId="1" fillId="0" borderId="11" xfId="30" applyNumberFormat="1" applyFont="1" applyBorder="1" applyAlignment="1">
      <alignment horizontal="center" vertical="center" wrapText="1"/>
    </xf>
    <xf numFmtId="0" fontId="1" fillId="24" borderId="11" xfId="30" applyFont="1" applyFill="1" applyBorder="1" applyAlignment="1">
      <alignment horizontal="center" wrapText="1"/>
    </xf>
    <xf numFmtId="1" fontId="1" fillId="24" borderId="11" xfId="30" applyNumberFormat="1" applyFont="1" applyFill="1" applyBorder="1" applyAlignment="1">
      <alignment horizontal="center" vertical="center" wrapText="1"/>
    </xf>
    <xf numFmtId="2" fontId="1" fillId="24" borderId="13" xfId="30" applyNumberFormat="1" applyFont="1" applyFill="1" applyBorder="1" applyAlignment="1">
      <alignment horizontal="center" wrapText="1"/>
    </xf>
    <xf numFmtId="0" fontId="1" fillId="24" borderId="13" xfId="30" applyFont="1" applyFill="1" applyBorder="1" applyAlignment="1">
      <alignment horizontal="center" wrapText="1"/>
    </xf>
    <xf numFmtId="1" fontId="1" fillId="24" borderId="13" xfId="30" applyNumberFormat="1" applyFont="1" applyFill="1" applyBorder="1" applyAlignment="1">
      <alignment horizontal="center" vertical="center" wrapText="1"/>
    </xf>
    <xf numFmtId="2" fontId="25" fillId="0" borderId="0" xfId="25" applyNumberFormat="1" applyBorder="1" applyAlignment="1">
      <alignment horizontal="center" vertical="center" wrapText="1"/>
    </xf>
    <xf numFmtId="0" fontId="0" fillId="0" borderId="0" xfId="25" applyFont="1" applyBorder="1" applyAlignment="1">
      <alignment horizontal="center" vertical="center" wrapText="1"/>
    </xf>
    <xf numFmtId="1" fontId="1" fillId="0" borderId="0" xfId="25" applyNumberFormat="1" applyFont="1" applyBorder="1" applyAlignment="1">
      <alignment horizontal="center" vertical="center" wrapText="1"/>
    </xf>
    <xf numFmtId="0" fontId="25" fillId="0" borderId="0" xfId="25" applyBorder="1" applyAlignment="1">
      <alignment horizontal="center" vertical="center" wrapText="1"/>
    </xf>
    <xf numFmtId="2" fontId="25" fillId="0" borderId="0" xfId="25" applyNumberFormat="1" applyAlignment="1">
      <alignment horizontal="center" vertical="center" wrapText="1"/>
    </xf>
    <xf numFmtId="0" fontId="0" fillId="0" borderId="14" xfId="25" applyFont="1" applyBorder="1" applyAlignment="1">
      <alignment horizontal="center" vertical="center" wrapText="1"/>
    </xf>
    <xf numFmtId="1" fontId="1" fillId="0" borderId="16" xfId="25" applyNumberFormat="1" applyFont="1" applyBorder="1" applyAlignment="1">
      <alignment horizontal="center" vertical="center" wrapText="1"/>
    </xf>
    <xf numFmtId="0" fontId="25" fillId="0" borderId="14" xfId="25" applyBorder="1" applyAlignment="1">
      <alignment horizontal="center" vertical="center" wrapText="1"/>
    </xf>
    <xf numFmtId="0" fontId="0" fillId="0" borderId="11" xfId="25" applyFont="1" applyBorder="1" applyAlignment="1">
      <alignment horizontal="center" vertical="center" wrapText="1"/>
    </xf>
    <xf numFmtId="1" fontId="1" fillId="0" borderId="10" xfId="25" applyNumberFormat="1" applyFont="1" applyBorder="1" applyAlignment="1">
      <alignment horizontal="center" vertical="center" wrapText="1"/>
    </xf>
    <xf numFmtId="0" fontId="25" fillId="0" borderId="11" xfId="25" applyBorder="1" applyAlignment="1">
      <alignment horizontal="center" vertical="center" wrapText="1"/>
    </xf>
    <xf numFmtId="0" fontId="25" fillId="0" borderId="0" xfId="25" applyAlignment="1">
      <alignment vertical="center" wrapText="1"/>
    </xf>
    <xf numFmtId="0" fontId="25" fillId="0" borderId="11" xfId="25" applyBorder="1" applyAlignment="1">
      <alignment vertical="center" wrapText="1"/>
    </xf>
    <xf numFmtId="0" fontId="1" fillId="0" borderId="11" xfId="25" applyFont="1" applyBorder="1" applyAlignment="1">
      <alignment horizontal="center" vertical="center" wrapText="1"/>
    </xf>
    <xf numFmtId="0" fontId="1" fillId="24" borderId="11" xfId="25" applyFont="1" applyFill="1" applyBorder="1" applyAlignment="1">
      <alignment horizontal="center" vertical="center" wrapText="1"/>
    </xf>
    <xf numFmtId="0" fontId="1" fillId="0" borderId="11" xfId="25" applyFont="1" applyFill="1" applyBorder="1" applyAlignment="1">
      <alignment horizontal="center" vertical="center" wrapText="1"/>
    </xf>
    <xf numFmtId="0" fontId="5" fillId="0" borderId="11" xfId="25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25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8" fillId="0" borderId="11" xfId="30" applyFont="1" applyBorder="1" applyAlignment="1">
      <alignment horizontal="center" vertical="center" wrapText="1"/>
    </xf>
    <xf numFmtId="0" fontId="5" fillId="0" borderId="11" xfId="3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30" applyFont="1" applyAlignment="1">
      <alignment horizontal="center" vertical="center" wrapText="1"/>
    </xf>
    <xf numFmtId="0" fontId="25" fillId="0" borderId="0" xfId="25" applyAlignment="1">
      <alignment horizontal="center" vertical="center" wrapText="1"/>
    </xf>
    <xf numFmtId="176" fontId="30" fillId="0" borderId="11" xfId="25" applyNumberFormat="1" applyFont="1" applyBorder="1" applyAlignment="1" applyProtection="1">
      <alignment horizontal="center" vertical="center" wrapText="1"/>
    </xf>
    <xf numFmtId="176" fontId="2" fillId="0" borderId="11" xfId="25" applyNumberFormat="1" applyFont="1" applyBorder="1" applyAlignment="1">
      <alignment horizontal="center" vertical="center" wrapText="1"/>
    </xf>
    <xf numFmtId="176" fontId="2" fillId="24" borderId="11" xfId="25" applyNumberFormat="1" applyFont="1" applyFill="1" applyBorder="1" applyAlignment="1">
      <alignment horizontal="center" vertical="center" wrapText="1"/>
    </xf>
    <xf numFmtId="179" fontId="2" fillId="0" borderId="11" xfId="25" applyNumberFormat="1" applyFont="1" applyBorder="1" applyAlignment="1">
      <alignment horizontal="center" vertical="center" wrapText="1"/>
    </xf>
    <xf numFmtId="0" fontId="2" fillId="0" borderId="11" xfId="25" applyFont="1" applyBorder="1" applyAlignment="1">
      <alignment horizontal="center" vertical="center" wrapText="1"/>
    </xf>
    <xf numFmtId="0" fontId="27" fillId="0" borderId="11" xfId="25" applyFont="1" applyBorder="1" applyAlignment="1">
      <alignment horizontal="center" vertical="center" wrapText="1"/>
    </xf>
    <xf numFmtId="176" fontId="25" fillId="0" borderId="0" xfId="25" applyNumberFormat="1" applyAlignment="1">
      <alignment horizontal="center" vertical="center" wrapText="1"/>
    </xf>
    <xf numFmtId="179" fontId="25" fillId="0" borderId="0" xfId="25" applyNumberFormat="1" applyAlignment="1">
      <alignment horizontal="center" vertical="center" wrapText="1"/>
    </xf>
    <xf numFmtId="0" fontId="1" fillId="0" borderId="0" xfId="25" applyFont="1" applyAlignment="1">
      <alignment horizontal="center" vertical="center" wrapText="1"/>
    </xf>
    <xf numFmtId="179" fontId="25" fillId="0" borderId="11" xfId="25" applyNumberFormat="1" applyBorder="1" applyAlignment="1">
      <alignment horizontal="center" vertical="center" wrapText="1"/>
    </xf>
    <xf numFmtId="0" fontId="25" fillId="0" borderId="10" xfId="25" applyBorder="1" applyAlignment="1">
      <alignment horizontal="center" vertical="center" wrapText="1"/>
    </xf>
    <xf numFmtId="0" fontId="31" fillId="0" borderId="0" xfId="25" applyFont="1" applyAlignment="1">
      <alignment vertical="center" wrapText="1"/>
    </xf>
    <xf numFmtId="0" fontId="7" fillId="0" borderId="11" xfId="25" applyFont="1" applyBorder="1" applyAlignment="1">
      <alignment horizontal="center" wrapText="1"/>
    </xf>
    <xf numFmtId="0" fontId="2" fillId="0" borderId="11" xfId="25" applyFont="1" applyBorder="1" applyAlignment="1">
      <alignment horizontal="center" wrapText="1"/>
    </xf>
    <xf numFmtId="0" fontId="7" fillId="0" borderId="11" xfId="25" applyFont="1" applyBorder="1" applyAlignment="1">
      <alignment horizontal="center" vertical="center" wrapText="1"/>
    </xf>
    <xf numFmtId="0" fontId="27" fillId="0" borderId="11" xfId="25" applyFont="1" applyBorder="1" applyAlignment="1">
      <alignment horizontal="center" wrapText="1"/>
    </xf>
    <xf numFmtId="0" fontId="1" fillId="0" borderId="11" xfId="29" applyFont="1" applyBorder="1" applyAlignment="1">
      <alignment horizontal="center" wrapText="1"/>
    </xf>
    <xf numFmtId="0" fontId="1" fillId="0" borderId="11" xfId="29" applyFont="1" applyBorder="1" applyAlignment="1">
      <alignment horizontal="center" vertical="center" wrapText="1"/>
    </xf>
    <xf numFmtId="0" fontId="1" fillId="0" borderId="14" xfId="29" applyFont="1" applyBorder="1" applyAlignment="1">
      <alignment horizontal="center" wrapText="1"/>
    </xf>
    <xf numFmtId="0" fontId="1" fillId="0" borderId="13" xfId="29" applyFont="1" applyBorder="1" applyAlignment="1">
      <alignment horizontal="center" wrapText="1"/>
    </xf>
    <xf numFmtId="0" fontId="28" fillId="0" borderId="11" xfId="29" applyFont="1" applyBorder="1" applyAlignment="1">
      <alignment horizontal="center" wrapText="1"/>
    </xf>
    <xf numFmtId="0" fontId="1" fillId="0" borderId="13" xfId="29" applyFont="1" applyBorder="1" applyAlignment="1">
      <alignment horizontal="center" vertical="center" wrapText="1"/>
    </xf>
    <xf numFmtId="0" fontId="1" fillId="0" borderId="11" xfId="29" applyFont="1" applyBorder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1" fillId="0" borderId="11" xfId="29" applyFont="1" applyBorder="1" applyAlignment="1">
      <alignment wrapText="1"/>
    </xf>
    <xf numFmtId="0" fontId="5" fillId="0" borderId="11" xfId="29" applyFont="1" applyBorder="1" applyAlignment="1">
      <alignment wrapText="1"/>
    </xf>
    <xf numFmtId="0" fontId="5" fillId="0" borderId="11" xfId="29" applyFont="1" applyBorder="1" applyAlignment="1">
      <alignment vertical="center" wrapText="1"/>
    </xf>
    <xf numFmtId="0" fontId="1" fillId="0" borderId="11" xfId="42" applyFont="1" applyBorder="1" applyAlignment="1">
      <alignment horizontal="center" wrapText="1"/>
    </xf>
    <xf numFmtId="0" fontId="28" fillId="0" borderId="11" xfId="42" applyFont="1" applyBorder="1" applyAlignment="1">
      <alignment horizontal="center" wrapText="1"/>
    </xf>
    <xf numFmtId="0" fontId="28" fillId="0" borderId="11" xfId="25" applyFont="1" applyBorder="1" applyAlignment="1">
      <alignment horizontal="center" wrapText="1"/>
    </xf>
    <xf numFmtId="0" fontId="2" fillId="0" borderId="11" xfId="30" applyFont="1" applyBorder="1" applyAlignment="1">
      <alignment horizontal="center" vertical="center" wrapText="1"/>
    </xf>
    <xf numFmtId="0" fontId="2" fillId="0" borderId="11" xfId="30" applyFont="1" applyBorder="1" applyAlignment="1">
      <alignment horizontal="center" wrapText="1"/>
    </xf>
    <xf numFmtId="0" fontId="27" fillId="0" borderId="11" xfId="3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25" borderId="11" xfId="25" applyFont="1" applyFill="1" applyBorder="1" applyAlignment="1">
      <alignment horizontal="center" vertical="center"/>
    </xf>
    <xf numFmtId="49" fontId="2" fillId="25" borderId="11" xfId="30" applyNumberFormat="1" applyFont="1" applyFill="1" applyBorder="1" applyAlignment="1">
      <alignment horizontal="center" vertical="center"/>
    </xf>
    <xf numFmtId="0" fontId="2" fillId="25" borderId="11" xfId="30" applyFont="1" applyFill="1" applyBorder="1" applyAlignment="1">
      <alignment horizontal="center" vertical="center"/>
    </xf>
    <xf numFmtId="176" fontId="2" fillId="25" borderId="11" xfId="25" applyNumberFormat="1" applyFont="1" applyFill="1" applyBorder="1" applyAlignment="1">
      <alignment horizontal="center" vertical="center" wrapText="1"/>
    </xf>
    <xf numFmtId="179" fontId="2" fillId="25" borderId="11" xfId="25" applyNumberFormat="1" applyFont="1" applyFill="1" applyBorder="1" applyAlignment="1">
      <alignment horizontal="center" vertical="center" wrapText="1"/>
    </xf>
    <xf numFmtId="0" fontId="2" fillId="25" borderId="11" xfId="25" applyFont="1" applyFill="1" applyBorder="1" applyAlignment="1">
      <alignment horizontal="center" vertical="center" wrapText="1"/>
    </xf>
    <xf numFmtId="0" fontId="25" fillId="25" borderId="0" xfId="25" applyFill="1">
      <alignment vertical="center"/>
    </xf>
    <xf numFmtId="0" fontId="25" fillId="25" borderId="0" xfId="25" applyFill="1" applyBorder="1">
      <alignment vertical="center"/>
    </xf>
    <xf numFmtId="0" fontId="28" fillId="25" borderId="11" xfId="29" applyFont="1" applyFill="1" applyBorder="1" applyAlignment="1">
      <alignment horizontal="center" vertical="center"/>
    </xf>
    <xf numFmtId="0" fontId="1" fillId="25" borderId="11" xfId="25" applyFont="1" applyFill="1" applyBorder="1" applyAlignment="1">
      <alignment horizontal="center"/>
    </xf>
    <xf numFmtId="49" fontId="1" fillId="25" borderId="11" xfId="0" applyNumberFormat="1" applyFont="1" applyFill="1" applyBorder="1" applyAlignment="1">
      <alignment horizontal="center" vertical="center"/>
    </xf>
    <xf numFmtId="0" fontId="1" fillId="25" borderId="11" xfId="0" applyFont="1" applyFill="1" applyBorder="1" applyAlignment="1">
      <alignment horizontal="center" vertical="center"/>
    </xf>
    <xf numFmtId="176" fontId="1" fillId="25" borderId="11" xfId="0" applyNumberFormat="1" applyFont="1" applyFill="1" applyBorder="1" applyAlignment="1">
      <alignment horizontal="center" vertical="center"/>
    </xf>
    <xf numFmtId="176" fontId="1" fillId="25" borderId="11" xfId="25" applyNumberFormat="1" applyFont="1" applyFill="1" applyBorder="1" applyAlignment="1">
      <alignment horizontal="center"/>
    </xf>
    <xf numFmtId="0" fontId="1" fillId="25" borderId="11" xfId="25" applyFont="1" applyFill="1" applyBorder="1" applyAlignment="1">
      <alignment horizontal="center" vertical="center"/>
    </xf>
    <xf numFmtId="179" fontId="1" fillId="25" borderId="11" xfId="25" applyNumberFormat="1" applyFont="1" applyFill="1" applyBorder="1" applyAlignment="1">
      <alignment horizontal="center"/>
    </xf>
    <xf numFmtId="0" fontId="1" fillId="25" borderId="11" xfId="25" applyFont="1" applyFill="1" applyBorder="1" applyAlignment="1">
      <alignment horizontal="center" wrapText="1"/>
    </xf>
    <xf numFmtId="0" fontId="1" fillId="25" borderId="11" xfId="25" applyFont="1" applyFill="1" applyBorder="1" applyAlignment="1">
      <alignment horizontal="center" vertical="center" wrapText="1"/>
    </xf>
    <xf numFmtId="0" fontId="1" fillId="0" borderId="0" xfId="25" applyFont="1" applyFill="1" applyBorder="1" applyAlignment="1">
      <alignment horizontal="center" vertical="center"/>
    </xf>
    <xf numFmtId="0" fontId="30" fillId="0" borderId="13" xfId="25" applyFont="1" applyBorder="1" applyAlignment="1" applyProtection="1">
      <alignment horizontal="center" vertical="center" wrapText="1"/>
    </xf>
    <xf numFmtId="0" fontId="30" fillId="0" borderId="14" xfId="25" applyFont="1" applyBorder="1" applyAlignment="1" applyProtection="1">
      <alignment horizontal="center" vertical="center" wrapText="1"/>
    </xf>
    <xf numFmtId="0" fontId="30" fillId="0" borderId="13" xfId="25" applyFont="1" applyBorder="1" applyAlignment="1">
      <alignment horizontal="center" vertical="center" wrapText="1"/>
    </xf>
    <xf numFmtId="0" fontId="30" fillId="0" borderId="14" xfId="25" applyFont="1" applyBorder="1" applyAlignment="1">
      <alignment horizontal="center" vertical="center" wrapText="1"/>
    </xf>
    <xf numFmtId="0" fontId="29" fillId="0" borderId="11" xfId="29" applyFont="1" applyBorder="1" applyAlignment="1" applyProtection="1">
      <alignment horizontal="center" vertical="center"/>
    </xf>
    <xf numFmtId="0" fontId="30" fillId="0" borderId="11" xfId="29" applyFont="1" applyBorder="1" applyAlignment="1" applyProtection="1">
      <alignment horizontal="center" vertical="center"/>
    </xf>
    <xf numFmtId="176" fontId="30" fillId="0" borderId="11" xfId="29" applyNumberFormat="1" applyFont="1" applyBorder="1" applyAlignment="1" applyProtection="1">
      <alignment horizontal="center" vertical="center"/>
    </xf>
    <xf numFmtId="176" fontId="30" fillId="0" borderId="11" xfId="29" applyNumberFormat="1" applyFont="1" applyFill="1" applyBorder="1" applyAlignment="1" applyProtection="1">
      <alignment horizontal="center" vertical="center"/>
    </xf>
    <xf numFmtId="176" fontId="30" fillId="0" borderId="12" xfId="25" applyNumberFormat="1" applyFont="1" applyBorder="1" applyAlignment="1" applyProtection="1">
      <alignment horizontal="center" vertical="center" wrapText="1"/>
    </xf>
    <xf numFmtId="176" fontId="30" fillId="0" borderId="15" xfId="25" applyNumberFormat="1" applyFont="1" applyBorder="1" applyAlignment="1" applyProtection="1">
      <alignment horizontal="center" vertical="center" wrapText="1"/>
    </xf>
    <xf numFmtId="0" fontId="30" fillId="0" borderId="17" xfId="25" applyFont="1" applyBorder="1" applyAlignment="1">
      <alignment horizontal="center" vertical="center" wrapText="1"/>
    </xf>
    <xf numFmtId="0" fontId="30" fillId="0" borderId="18" xfId="25" applyFont="1" applyBorder="1" applyAlignment="1">
      <alignment horizontal="center" vertical="center" wrapText="1"/>
    </xf>
    <xf numFmtId="0" fontId="30" fillId="0" borderId="13" xfId="25" quotePrefix="1" applyNumberFormat="1" applyFont="1" applyBorder="1" applyAlignment="1" applyProtection="1">
      <alignment horizontal="center" vertical="center" wrapText="1"/>
    </xf>
    <xf numFmtId="0" fontId="30" fillId="0" borderId="14" xfId="25" applyNumberFormat="1" applyFont="1" applyBorder="1" applyAlignment="1" applyProtection="1">
      <alignment horizontal="center" vertical="center" wrapText="1"/>
    </xf>
    <xf numFmtId="0" fontId="30" fillId="0" borderId="13" xfId="25" applyNumberFormat="1" applyFont="1" applyBorder="1" applyAlignment="1" applyProtection="1">
      <alignment horizontal="center" vertical="center" wrapText="1"/>
    </xf>
    <xf numFmtId="176" fontId="30" fillId="0" borderId="13" xfId="25" applyNumberFormat="1" applyFont="1" applyBorder="1" applyAlignment="1" applyProtection="1">
      <alignment horizontal="center" vertical="center" wrapText="1"/>
    </xf>
    <xf numFmtId="176" fontId="30" fillId="0" borderId="14" xfId="25" applyNumberFormat="1" applyFont="1" applyBorder="1" applyAlignment="1" applyProtection="1">
      <alignment horizontal="center" vertical="center" wrapText="1"/>
    </xf>
    <xf numFmtId="179" fontId="30" fillId="0" borderId="13" xfId="25" applyNumberFormat="1" applyFont="1" applyBorder="1" applyAlignment="1" applyProtection="1">
      <alignment horizontal="center" vertical="center" wrapText="1"/>
    </xf>
    <xf numFmtId="179" fontId="30" fillId="0" borderId="14" xfId="25" applyNumberFormat="1" applyFont="1" applyBorder="1" applyAlignment="1" applyProtection="1">
      <alignment horizontal="center" vertical="center" wrapText="1"/>
    </xf>
    <xf numFmtId="0" fontId="30" fillId="0" borderId="13" xfId="25" applyFont="1" applyBorder="1" applyAlignment="1">
      <alignment horizontal="center" vertical="center"/>
    </xf>
    <xf numFmtId="0" fontId="30" fillId="0" borderId="14" xfId="25" applyFont="1" applyBorder="1" applyAlignment="1">
      <alignment horizontal="center" vertical="center"/>
    </xf>
    <xf numFmtId="1" fontId="30" fillId="0" borderId="13" xfId="25" applyNumberFormat="1" applyFont="1" applyBorder="1" applyAlignment="1" applyProtection="1">
      <alignment horizontal="center" vertical="center" wrapText="1"/>
    </xf>
    <xf numFmtId="1" fontId="30" fillId="0" borderId="14" xfId="25" applyNumberFormat="1" applyFont="1" applyBorder="1" applyAlignment="1" applyProtection="1">
      <alignment horizontal="center" vertical="center" wrapText="1"/>
    </xf>
    <xf numFmtId="2" fontId="30" fillId="0" borderId="13" xfId="25" applyNumberFormat="1" applyFont="1" applyBorder="1" applyAlignment="1" applyProtection="1">
      <alignment horizontal="center" vertical="center" wrapText="1"/>
    </xf>
    <xf numFmtId="2" fontId="30" fillId="0" borderId="14" xfId="25" applyNumberFormat="1" applyFont="1" applyBorder="1" applyAlignment="1" applyProtection="1">
      <alignment horizontal="center" vertical="center" wrapText="1"/>
    </xf>
  </cellXfs>
  <cellStyles count="60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标题" xfId="19" builtinId="15" customBuiltin="1"/>
    <cellStyle name="标题 1" xfId="20" builtinId="16" customBuiltin="1"/>
    <cellStyle name="标题 2" xfId="21" builtinId="17" customBuiltin="1"/>
    <cellStyle name="标题 3" xfId="22" builtinId="18" customBuiltin="1"/>
    <cellStyle name="标题 4" xfId="23" builtinId="19" customBuiltin="1"/>
    <cellStyle name="差" xfId="24" builtinId="27" customBuiltin="1"/>
    <cellStyle name="常规" xfId="0" builtinId="0"/>
    <cellStyle name="常规 2" xfId="25"/>
    <cellStyle name="常规 2 2" xfId="26"/>
    <cellStyle name="常规 2 2 2" xfId="27"/>
    <cellStyle name="常规 2 3" xfId="28"/>
    <cellStyle name="常规 2 3 2" xfId="29"/>
    <cellStyle name="常规 2 4" xfId="30"/>
    <cellStyle name="常规 2 5" xfId="31"/>
    <cellStyle name="常规 2 6" xfId="32"/>
    <cellStyle name="常规 2 7" xfId="33"/>
    <cellStyle name="常规 2 8" xfId="34"/>
    <cellStyle name="常规 3" xfId="35"/>
    <cellStyle name="常规 3 2" xfId="36"/>
    <cellStyle name="常规 4" xfId="37"/>
    <cellStyle name="常规 5" xfId="38"/>
    <cellStyle name="常规 6" xfId="39"/>
    <cellStyle name="常规 7" xfId="40"/>
    <cellStyle name="常规 8" xfId="41"/>
    <cellStyle name="常规_sheet1_2" xfId="42"/>
    <cellStyle name="好" xfId="43" builtinId="26" customBuiltin="1"/>
    <cellStyle name="汇总" xfId="44" builtinId="25" customBuiltin="1"/>
    <cellStyle name="计算" xfId="45" builtinId="22" customBuiltin="1"/>
    <cellStyle name="检查单元格" xfId="46" builtinId="23" customBuiltin="1"/>
    <cellStyle name="解释性文本" xfId="47" builtinId="53" customBuiltin="1"/>
    <cellStyle name="警告文本" xfId="48" builtinId="11" customBuiltin="1"/>
    <cellStyle name="链接单元格" xfId="49" builtinId="24" customBuiltin="1"/>
    <cellStyle name="强调文字颜色 1" xfId="50" builtinId="29" customBuiltin="1"/>
    <cellStyle name="强调文字颜色 2" xfId="51" builtinId="33" customBuiltin="1"/>
    <cellStyle name="强调文字颜色 3" xfId="52" builtinId="37" customBuiltin="1"/>
    <cellStyle name="强调文字颜色 4" xfId="53" builtinId="41" customBuiltin="1"/>
    <cellStyle name="强调文字颜色 5" xfId="54" builtinId="45" customBuiltin="1"/>
    <cellStyle name="强调文字颜色 6" xfId="55" builtinId="49" customBuiltin="1"/>
    <cellStyle name="适中" xfId="56" builtinId="28" customBuiltin="1"/>
    <cellStyle name="输出" xfId="57" builtinId="21" customBuiltin="1"/>
    <cellStyle name="输入" xfId="58" builtinId="20" customBuiltin="1"/>
    <cellStyle name="注释" xfId="59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03"/>
  <sheetViews>
    <sheetView topLeftCell="A200" workbookViewId="0">
      <selection activeCell="O207" sqref="O207"/>
    </sheetView>
  </sheetViews>
  <sheetFormatPr defaultRowHeight="14.25"/>
  <cols>
    <col min="1" max="1" width="6.5" style="1" customWidth="1"/>
    <col min="2" max="2" width="25.875" style="1" customWidth="1"/>
    <col min="3" max="3" width="11.125" style="1" customWidth="1"/>
    <col min="4" max="4" width="6.25" style="1" customWidth="1"/>
    <col min="5" max="5" width="4.75" style="13" customWidth="1"/>
    <col min="6" max="6" width="6.625" style="68" customWidth="1"/>
    <col min="7" max="7" width="7.25" style="68" customWidth="1"/>
    <col min="8" max="8" width="7.875" style="68" customWidth="1"/>
    <col min="9" max="9" width="6.75" style="68" customWidth="1"/>
    <col min="10" max="10" width="6.375" style="68" customWidth="1"/>
    <col min="11" max="11" width="6.75" style="68" customWidth="1"/>
    <col min="12" max="12" width="6.625" style="68" customWidth="1"/>
    <col min="13" max="13" width="5.375" style="13" customWidth="1"/>
    <col min="14" max="14" width="5" style="69" customWidth="1"/>
    <col min="15" max="15" width="15.375" style="170" customWidth="1"/>
    <col min="16" max="16" width="23.625" style="169" customWidth="1"/>
    <col min="17" max="16384" width="9" style="1"/>
  </cols>
  <sheetData>
    <row r="1" spans="1:16" s="107" customFormat="1" ht="30" customHeight="1">
      <c r="A1" s="240" t="s">
        <v>0</v>
      </c>
      <c r="B1" s="241"/>
      <c r="C1" s="241"/>
      <c r="D1" s="241"/>
      <c r="E1" s="241"/>
      <c r="F1" s="242"/>
      <c r="G1" s="242"/>
      <c r="H1" s="242"/>
      <c r="I1" s="242"/>
      <c r="J1" s="243"/>
      <c r="K1" s="243"/>
      <c r="L1" s="241"/>
      <c r="M1" s="241"/>
      <c r="N1" s="241"/>
      <c r="O1" s="241"/>
      <c r="P1" s="109"/>
    </row>
    <row r="2" spans="1:16" s="194" customFormat="1">
      <c r="A2" s="246" t="s">
        <v>1</v>
      </c>
      <c r="B2" s="238" t="s">
        <v>2</v>
      </c>
      <c r="C2" s="248" t="s">
        <v>3</v>
      </c>
      <c r="D2" s="248" t="s">
        <v>4</v>
      </c>
      <c r="E2" s="250" t="s">
        <v>5</v>
      </c>
      <c r="F2" s="244" t="s">
        <v>6</v>
      </c>
      <c r="G2" s="245"/>
      <c r="H2" s="244" t="s">
        <v>7</v>
      </c>
      <c r="I2" s="245"/>
      <c r="J2" s="244" t="s">
        <v>8</v>
      </c>
      <c r="K2" s="245"/>
      <c r="L2" s="251" t="s">
        <v>9</v>
      </c>
      <c r="M2" s="236" t="s">
        <v>10</v>
      </c>
      <c r="N2" s="236" t="s">
        <v>11</v>
      </c>
      <c r="O2" s="236" t="s">
        <v>12</v>
      </c>
      <c r="P2" s="238" t="s">
        <v>13</v>
      </c>
    </row>
    <row r="3" spans="1:16" s="194" customFormat="1" ht="29.25" customHeight="1">
      <c r="A3" s="247"/>
      <c r="B3" s="239"/>
      <c r="C3" s="249"/>
      <c r="D3" s="249"/>
      <c r="E3" s="249"/>
      <c r="F3" s="183" t="s">
        <v>14</v>
      </c>
      <c r="G3" s="183" t="s">
        <v>15</v>
      </c>
      <c r="H3" s="183" t="s">
        <v>14</v>
      </c>
      <c r="I3" s="183" t="s">
        <v>15</v>
      </c>
      <c r="J3" s="183" t="s">
        <v>14</v>
      </c>
      <c r="K3" s="183" t="s">
        <v>15</v>
      </c>
      <c r="L3" s="252"/>
      <c r="M3" s="237"/>
      <c r="N3" s="237"/>
      <c r="O3" s="237"/>
      <c r="P3" s="239"/>
    </row>
    <row r="4" spans="1:16" s="67" customFormat="1">
      <c r="A4" s="70" t="s">
        <v>16</v>
      </c>
      <c r="B4" s="63" t="s">
        <v>17</v>
      </c>
      <c r="C4" s="71" t="s">
        <v>18</v>
      </c>
      <c r="D4" s="63" t="s">
        <v>19</v>
      </c>
      <c r="E4" s="63" t="s">
        <v>20</v>
      </c>
      <c r="F4" s="72">
        <v>83.9</v>
      </c>
      <c r="G4" s="73">
        <f t="shared" ref="G4:G67" si="0">F4*0.7</f>
        <v>58.73</v>
      </c>
      <c r="H4" s="74">
        <v>100</v>
      </c>
      <c r="I4" s="73">
        <f t="shared" ref="I4:I49" si="1">H4*0.1</f>
        <v>10</v>
      </c>
      <c r="J4" s="73">
        <v>16</v>
      </c>
      <c r="K4" s="73">
        <f t="shared" ref="K4:K49" si="2">J4*0.2</f>
        <v>3.2</v>
      </c>
      <c r="L4" s="73">
        <f t="shared" ref="L4:L49" si="3">G4+I4+K4</f>
        <v>71.929999999999993</v>
      </c>
      <c r="M4" s="83">
        <v>11</v>
      </c>
      <c r="N4" s="83">
        <f t="shared" ref="N4:N49" si="4">RANK($L4,$L$4:$L$49,0)</f>
        <v>11</v>
      </c>
      <c r="O4" s="195"/>
      <c r="P4" s="174"/>
    </row>
    <row r="5" spans="1:16">
      <c r="A5" s="70" t="s">
        <v>16</v>
      </c>
      <c r="B5" s="63" t="s">
        <v>17</v>
      </c>
      <c r="C5" s="71" t="s">
        <v>21</v>
      </c>
      <c r="D5" s="63" t="s">
        <v>22</v>
      </c>
      <c r="E5" s="63" t="s">
        <v>23</v>
      </c>
      <c r="F5" s="72">
        <v>81.8</v>
      </c>
      <c r="G5" s="73">
        <f t="shared" si="0"/>
        <v>57.259999999999991</v>
      </c>
      <c r="H5" s="74">
        <v>100</v>
      </c>
      <c r="I5" s="73">
        <f t="shared" si="1"/>
        <v>10</v>
      </c>
      <c r="J5" s="73">
        <v>5</v>
      </c>
      <c r="K5" s="73">
        <f t="shared" si="2"/>
        <v>1</v>
      </c>
      <c r="L5" s="73">
        <f t="shared" si="3"/>
        <v>68.259999999999991</v>
      </c>
      <c r="M5" s="83">
        <v>24</v>
      </c>
      <c r="N5" s="83">
        <f t="shared" si="4"/>
        <v>24</v>
      </c>
      <c r="O5" s="195"/>
      <c r="P5" s="171"/>
    </row>
    <row r="6" spans="1:16">
      <c r="A6" s="70" t="s">
        <v>16</v>
      </c>
      <c r="B6" s="63" t="s">
        <v>17</v>
      </c>
      <c r="C6" s="71" t="s">
        <v>24</v>
      </c>
      <c r="D6" s="63" t="s">
        <v>25</v>
      </c>
      <c r="E6" s="63" t="s">
        <v>23</v>
      </c>
      <c r="F6" s="72">
        <v>88.3</v>
      </c>
      <c r="G6" s="73">
        <f t="shared" si="0"/>
        <v>61.809999999999995</v>
      </c>
      <c r="H6" s="74">
        <v>100</v>
      </c>
      <c r="I6" s="73">
        <f t="shared" si="1"/>
        <v>10</v>
      </c>
      <c r="J6" s="73">
        <v>15</v>
      </c>
      <c r="K6" s="73">
        <f t="shared" si="2"/>
        <v>3</v>
      </c>
      <c r="L6" s="73">
        <f t="shared" si="3"/>
        <v>74.81</v>
      </c>
      <c r="M6" s="83">
        <v>4</v>
      </c>
      <c r="N6" s="83">
        <f t="shared" si="4"/>
        <v>4</v>
      </c>
      <c r="O6" s="196" t="s">
        <v>26</v>
      </c>
      <c r="P6" s="171"/>
    </row>
    <row r="7" spans="1:16">
      <c r="A7" s="70" t="s">
        <v>16</v>
      </c>
      <c r="B7" s="63" t="s">
        <v>17</v>
      </c>
      <c r="C7" s="71" t="s">
        <v>27</v>
      </c>
      <c r="D7" s="63" t="s">
        <v>28</v>
      </c>
      <c r="E7" s="63" t="s">
        <v>23</v>
      </c>
      <c r="F7" s="72">
        <v>79.8</v>
      </c>
      <c r="G7" s="73">
        <f t="shared" si="0"/>
        <v>55.859999999999992</v>
      </c>
      <c r="H7" s="74">
        <v>99</v>
      </c>
      <c r="I7" s="73">
        <f t="shared" si="1"/>
        <v>9.9</v>
      </c>
      <c r="J7" s="73">
        <v>16.670000000000002</v>
      </c>
      <c r="K7" s="73">
        <f t="shared" si="2"/>
        <v>3.3340000000000005</v>
      </c>
      <c r="L7" s="73">
        <f t="shared" si="3"/>
        <v>69.093999999999994</v>
      </c>
      <c r="M7" s="83">
        <v>21</v>
      </c>
      <c r="N7" s="83">
        <f t="shared" si="4"/>
        <v>21</v>
      </c>
      <c r="O7" s="195"/>
      <c r="P7" s="171"/>
    </row>
    <row r="8" spans="1:16">
      <c r="A8" s="70" t="s">
        <v>16</v>
      </c>
      <c r="B8" s="63" t="s">
        <v>17</v>
      </c>
      <c r="C8" s="71" t="s">
        <v>29</v>
      </c>
      <c r="D8" s="63" t="s">
        <v>30</v>
      </c>
      <c r="E8" s="63" t="s">
        <v>20</v>
      </c>
      <c r="F8" s="72">
        <v>79.3</v>
      </c>
      <c r="G8" s="73">
        <f t="shared" si="0"/>
        <v>55.51</v>
      </c>
      <c r="H8" s="74">
        <v>97</v>
      </c>
      <c r="I8" s="73">
        <f t="shared" si="1"/>
        <v>9.7000000000000011</v>
      </c>
      <c r="J8" s="73">
        <v>0</v>
      </c>
      <c r="K8" s="73">
        <f t="shared" si="2"/>
        <v>0</v>
      </c>
      <c r="L8" s="73">
        <f t="shared" si="3"/>
        <v>65.209999999999994</v>
      </c>
      <c r="M8" s="83">
        <v>31</v>
      </c>
      <c r="N8" s="83">
        <f t="shared" si="4"/>
        <v>31</v>
      </c>
      <c r="O8" s="195"/>
      <c r="P8" s="171"/>
    </row>
    <row r="9" spans="1:16">
      <c r="A9" s="70" t="s">
        <v>16</v>
      </c>
      <c r="B9" s="63" t="s">
        <v>17</v>
      </c>
      <c r="C9" s="71" t="s">
        <v>31</v>
      </c>
      <c r="D9" s="63" t="s">
        <v>32</v>
      </c>
      <c r="E9" s="63" t="s">
        <v>23</v>
      </c>
      <c r="F9" s="72">
        <v>84.3</v>
      </c>
      <c r="G9" s="73">
        <f t="shared" si="0"/>
        <v>59.009999999999991</v>
      </c>
      <c r="H9" s="74">
        <v>100</v>
      </c>
      <c r="I9" s="73">
        <f t="shared" si="1"/>
        <v>10</v>
      </c>
      <c r="J9" s="73">
        <v>45.5</v>
      </c>
      <c r="K9" s="73">
        <f t="shared" si="2"/>
        <v>9.1</v>
      </c>
      <c r="L9" s="73">
        <f t="shared" si="3"/>
        <v>78.109999999999985</v>
      </c>
      <c r="M9" s="83">
        <v>2</v>
      </c>
      <c r="N9" s="83">
        <f t="shared" si="4"/>
        <v>2</v>
      </c>
      <c r="O9" s="196" t="s">
        <v>26</v>
      </c>
      <c r="P9" s="171"/>
    </row>
    <row r="10" spans="1:16">
      <c r="A10" s="70" t="s">
        <v>16</v>
      </c>
      <c r="B10" s="63" t="s">
        <v>17</v>
      </c>
      <c r="C10" s="71" t="s">
        <v>33</v>
      </c>
      <c r="D10" s="63" t="s">
        <v>34</v>
      </c>
      <c r="E10" s="63" t="s">
        <v>20</v>
      </c>
      <c r="F10" s="72">
        <v>77.5</v>
      </c>
      <c r="G10" s="73">
        <f t="shared" si="0"/>
        <v>54.25</v>
      </c>
      <c r="H10" s="74">
        <v>100</v>
      </c>
      <c r="I10" s="73">
        <f t="shared" si="1"/>
        <v>10</v>
      </c>
      <c r="J10" s="73">
        <v>0</v>
      </c>
      <c r="K10" s="73">
        <f t="shared" si="2"/>
        <v>0</v>
      </c>
      <c r="L10" s="73">
        <f t="shared" si="3"/>
        <v>64.25</v>
      </c>
      <c r="M10" s="83">
        <v>34</v>
      </c>
      <c r="N10" s="83">
        <f t="shared" si="4"/>
        <v>34</v>
      </c>
      <c r="O10" s="195"/>
      <c r="P10" s="171"/>
    </row>
    <row r="11" spans="1:16">
      <c r="A11" s="70" t="s">
        <v>16</v>
      </c>
      <c r="B11" s="63" t="s">
        <v>17</v>
      </c>
      <c r="C11" s="71" t="s">
        <v>35</v>
      </c>
      <c r="D11" s="63" t="s">
        <v>36</v>
      </c>
      <c r="E11" s="63" t="s">
        <v>23</v>
      </c>
      <c r="F11" s="72">
        <v>83.4</v>
      </c>
      <c r="G11" s="73">
        <f t="shared" si="0"/>
        <v>58.38</v>
      </c>
      <c r="H11" s="74">
        <v>100</v>
      </c>
      <c r="I11" s="73">
        <f t="shared" si="1"/>
        <v>10</v>
      </c>
      <c r="J11" s="73">
        <v>29</v>
      </c>
      <c r="K11" s="73">
        <f t="shared" si="2"/>
        <v>5.8000000000000007</v>
      </c>
      <c r="L11" s="73">
        <f t="shared" si="3"/>
        <v>74.179999999999993</v>
      </c>
      <c r="M11" s="83">
        <v>5</v>
      </c>
      <c r="N11" s="83">
        <f t="shared" si="4"/>
        <v>5</v>
      </c>
      <c r="O11" s="196" t="s">
        <v>37</v>
      </c>
      <c r="P11" s="171"/>
    </row>
    <row r="12" spans="1:16">
      <c r="A12" s="70" t="s">
        <v>16</v>
      </c>
      <c r="B12" s="63" t="s">
        <v>17</v>
      </c>
      <c r="C12" s="71" t="s">
        <v>38</v>
      </c>
      <c r="D12" s="63" t="s">
        <v>39</v>
      </c>
      <c r="E12" s="63" t="s">
        <v>20</v>
      </c>
      <c r="F12" s="72">
        <v>77.3</v>
      </c>
      <c r="G12" s="73">
        <f t="shared" si="0"/>
        <v>54.109999999999992</v>
      </c>
      <c r="H12" s="74">
        <v>97</v>
      </c>
      <c r="I12" s="73">
        <f t="shared" si="1"/>
        <v>9.7000000000000011</v>
      </c>
      <c r="J12" s="73">
        <v>0</v>
      </c>
      <c r="K12" s="73">
        <f t="shared" si="2"/>
        <v>0</v>
      </c>
      <c r="L12" s="73">
        <f t="shared" si="3"/>
        <v>63.809999999999995</v>
      </c>
      <c r="M12" s="83">
        <v>36</v>
      </c>
      <c r="N12" s="83">
        <f t="shared" si="4"/>
        <v>36</v>
      </c>
      <c r="O12" s="195"/>
      <c r="P12" s="171" t="s">
        <v>40</v>
      </c>
    </row>
    <row r="13" spans="1:16">
      <c r="A13" s="70" t="s">
        <v>16</v>
      </c>
      <c r="B13" s="63" t="s">
        <v>17</v>
      </c>
      <c r="C13" s="71" t="s">
        <v>41</v>
      </c>
      <c r="D13" s="63" t="s">
        <v>42</v>
      </c>
      <c r="E13" s="63" t="s">
        <v>23</v>
      </c>
      <c r="F13" s="72">
        <v>82.4</v>
      </c>
      <c r="G13" s="73">
        <f t="shared" si="0"/>
        <v>57.68</v>
      </c>
      <c r="H13" s="74">
        <v>100</v>
      </c>
      <c r="I13" s="73">
        <f t="shared" si="1"/>
        <v>10</v>
      </c>
      <c r="J13" s="73">
        <v>4</v>
      </c>
      <c r="K13" s="73">
        <f t="shared" si="2"/>
        <v>0.8</v>
      </c>
      <c r="L13" s="73">
        <f t="shared" si="3"/>
        <v>68.48</v>
      </c>
      <c r="M13" s="83">
        <v>22</v>
      </c>
      <c r="N13" s="83">
        <f t="shared" si="4"/>
        <v>22</v>
      </c>
      <c r="O13" s="195"/>
      <c r="P13" s="171"/>
    </row>
    <row r="14" spans="1:16">
      <c r="A14" s="70" t="s">
        <v>16</v>
      </c>
      <c r="B14" s="63" t="s">
        <v>17</v>
      </c>
      <c r="C14" s="71" t="s">
        <v>43</v>
      </c>
      <c r="D14" s="63" t="s">
        <v>44</v>
      </c>
      <c r="E14" s="63" t="s">
        <v>23</v>
      </c>
      <c r="F14" s="72">
        <v>84.7</v>
      </c>
      <c r="G14" s="73">
        <f t="shared" si="0"/>
        <v>59.29</v>
      </c>
      <c r="H14" s="74">
        <v>100</v>
      </c>
      <c r="I14" s="73">
        <f t="shared" si="1"/>
        <v>10</v>
      </c>
      <c r="J14" s="73">
        <v>14</v>
      </c>
      <c r="K14" s="73">
        <f t="shared" si="2"/>
        <v>2.8000000000000003</v>
      </c>
      <c r="L14" s="73">
        <f t="shared" si="3"/>
        <v>72.089999999999989</v>
      </c>
      <c r="M14" s="83">
        <v>10</v>
      </c>
      <c r="N14" s="83">
        <f t="shared" si="4"/>
        <v>10</v>
      </c>
      <c r="O14" s="171"/>
      <c r="P14" s="171"/>
    </row>
    <row r="15" spans="1:16">
      <c r="A15" s="70" t="s">
        <v>16</v>
      </c>
      <c r="B15" s="63" t="s">
        <v>17</v>
      </c>
      <c r="C15" s="71" t="s">
        <v>45</v>
      </c>
      <c r="D15" s="63" t="s">
        <v>46</v>
      </c>
      <c r="E15" s="63" t="s">
        <v>23</v>
      </c>
      <c r="F15" s="72">
        <v>81.2</v>
      </c>
      <c r="G15" s="73">
        <f t="shared" si="0"/>
        <v>56.839999999999996</v>
      </c>
      <c r="H15" s="74">
        <v>100</v>
      </c>
      <c r="I15" s="73">
        <f t="shared" si="1"/>
        <v>10</v>
      </c>
      <c r="J15" s="73">
        <v>6</v>
      </c>
      <c r="K15" s="73">
        <f t="shared" si="2"/>
        <v>1.2000000000000002</v>
      </c>
      <c r="L15" s="73">
        <f t="shared" si="3"/>
        <v>68.040000000000006</v>
      </c>
      <c r="M15" s="83">
        <v>25</v>
      </c>
      <c r="N15" s="83">
        <f t="shared" si="4"/>
        <v>25</v>
      </c>
      <c r="O15" s="195"/>
      <c r="P15" s="171"/>
    </row>
    <row r="16" spans="1:16">
      <c r="A16" s="70" t="s">
        <v>16</v>
      </c>
      <c r="B16" s="63" t="s">
        <v>17</v>
      </c>
      <c r="C16" s="71" t="s">
        <v>47</v>
      </c>
      <c r="D16" s="63" t="s">
        <v>48</v>
      </c>
      <c r="E16" s="63" t="s">
        <v>23</v>
      </c>
      <c r="F16" s="72">
        <v>85.4</v>
      </c>
      <c r="G16" s="73">
        <f t="shared" si="0"/>
        <v>59.78</v>
      </c>
      <c r="H16" s="74">
        <v>100</v>
      </c>
      <c r="I16" s="73">
        <f t="shared" si="1"/>
        <v>10</v>
      </c>
      <c r="J16" s="73">
        <v>0</v>
      </c>
      <c r="K16" s="73">
        <f t="shared" si="2"/>
        <v>0</v>
      </c>
      <c r="L16" s="73">
        <f t="shared" si="3"/>
        <v>69.78</v>
      </c>
      <c r="M16" s="83">
        <v>16</v>
      </c>
      <c r="N16" s="83">
        <f t="shared" si="4"/>
        <v>16</v>
      </c>
      <c r="O16" s="197"/>
      <c r="P16" s="171"/>
    </row>
    <row r="17" spans="1:16">
      <c r="A17" s="70" t="s">
        <v>16</v>
      </c>
      <c r="B17" s="63" t="s">
        <v>17</v>
      </c>
      <c r="C17" s="71" t="s">
        <v>49</v>
      </c>
      <c r="D17" s="63" t="s">
        <v>50</v>
      </c>
      <c r="E17" s="63" t="s">
        <v>23</v>
      </c>
      <c r="F17" s="72">
        <v>85.1</v>
      </c>
      <c r="G17" s="73">
        <f t="shared" si="0"/>
        <v>59.569999999999993</v>
      </c>
      <c r="H17" s="74">
        <v>100</v>
      </c>
      <c r="I17" s="73">
        <f t="shared" si="1"/>
        <v>10</v>
      </c>
      <c r="J17" s="73">
        <v>10</v>
      </c>
      <c r="K17" s="73">
        <f t="shared" si="2"/>
        <v>2</v>
      </c>
      <c r="L17" s="73">
        <f t="shared" si="3"/>
        <v>71.569999999999993</v>
      </c>
      <c r="M17" s="83">
        <v>13</v>
      </c>
      <c r="N17" s="83">
        <f t="shared" si="4"/>
        <v>13</v>
      </c>
      <c r="O17" s="195"/>
      <c r="P17" s="171"/>
    </row>
    <row r="18" spans="1:16">
      <c r="A18" s="70" t="s">
        <v>16</v>
      </c>
      <c r="B18" s="63" t="s">
        <v>17</v>
      </c>
      <c r="C18" s="71" t="s">
        <v>51</v>
      </c>
      <c r="D18" s="63" t="s">
        <v>52</v>
      </c>
      <c r="E18" s="63" t="s">
        <v>20</v>
      </c>
      <c r="F18" s="72">
        <v>76.900000000000006</v>
      </c>
      <c r="G18" s="73">
        <f t="shared" si="0"/>
        <v>53.83</v>
      </c>
      <c r="H18" s="74">
        <v>97</v>
      </c>
      <c r="I18" s="73">
        <f t="shared" si="1"/>
        <v>9.7000000000000011</v>
      </c>
      <c r="J18" s="73">
        <v>0</v>
      </c>
      <c r="K18" s="73">
        <f t="shared" si="2"/>
        <v>0</v>
      </c>
      <c r="L18" s="73">
        <f t="shared" si="3"/>
        <v>63.53</v>
      </c>
      <c r="M18" s="83">
        <v>37</v>
      </c>
      <c r="N18" s="83">
        <f t="shared" si="4"/>
        <v>37</v>
      </c>
      <c r="O18" s="197"/>
      <c r="P18" s="171" t="s">
        <v>40</v>
      </c>
    </row>
    <row r="19" spans="1:16">
      <c r="A19" s="70" t="s">
        <v>16</v>
      </c>
      <c r="B19" s="63" t="s">
        <v>17</v>
      </c>
      <c r="C19" s="71" t="s">
        <v>53</v>
      </c>
      <c r="D19" s="63" t="s">
        <v>54</v>
      </c>
      <c r="E19" s="63" t="s">
        <v>20</v>
      </c>
      <c r="F19" s="72">
        <v>77.400000000000006</v>
      </c>
      <c r="G19" s="73">
        <f t="shared" si="0"/>
        <v>54.18</v>
      </c>
      <c r="H19" s="74">
        <v>100</v>
      </c>
      <c r="I19" s="73">
        <f t="shared" si="1"/>
        <v>10</v>
      </c>
      <c r="J19" s="73">
        <v>0</v>
      </c>
      <c r="K19" s="73">
        <f t="shared" si="2"/>
        <v>0</v>
      </c>
      <c r="L19" s="73">
        <f t="shared" si="3"/>
        <v>64.180000000000007</v>
      </c>
      <c r="M19" s="83">
        <v>35</v>
      </c>
      <c r="N19" s="83">
        <f t="shared" si="4"/>
        <v>35</v>
      </c>
      <c r="O19" s="197"/>
      <c r="P19" s="171"/>
    </row>
    <row r="20" spans="1:16">
      <c r="A20" s="70" t="s">
        <v>16</v>
      </c>
      <c r="B20" s="63" t="s">
        <v>17</v>
      </c>
      <c r="C20" s="71" t="s">
        <v>55</v>
      </c>
      <c r="D20" s="63" t="s">
        <v>56</v>
      </c>
      <c r="E20" s="63" t="s">
        <v>20</v>
      </c>
      <c r="F20" s="72">
        <v>72.099999999999994</v>
      </c>
      <c r="G20" s="73">
        <f t="shared" si="0"/>
        <v>50.469999999999992</v>
      </c>
      <c r="H20" s="74">
        <v>91</v>
      </c>
      <c r="I20" s="73">
        <f t="shared" si="1"/>
        <v>9.1</v>
      </c>
      <c r="J20" s="73">
        <v>0</v>
      </c>
      <c r="K20" s="73">
        <f t="shared" si="2"/>
        <v>0</v>
      </c>
      <c r="L20" s="73">
        <f t="shared" si="3"/>
        <v>59.569999999999993</v>
      </c>
      <c r="M20" s="83">
        <v>43</v>
      </c>
      <c r="N20" s="83">
        <f t="shared" si="4"/>
        <v>43</v>
      </c>
      <c r="O20" s="197"/>
      <c r="P20" s="171" t="s">
        <v>57</v>
      </c>
    </row>
    <row r="21" spans="1:16">
      <c r="A21" s="70" t="s">
        <v>16</v>
      </c>
      <c r="B21" s="63" t="s">
        <v>17</v>
      </c>
      <c r="C21" s="71" t="s">
        <v>58</v>
      </c>
      <c r="D21" s="63" t="s">
        <v>59</v>
      </c>
      <c r="E21" s="63" t="s">
        <v>20</v>
      </c>
      <c r="F21" s="72">
        <v>84.7</v>
      </c>
      <c r="G21" s="73">
        <f t="shared" si="0"/>
        <v>59.29</v>
      </c>
      <c r="H21" s="74">
        <v>100</v>
      </c>
      <c r="I21" s="73">
        <f t="shared" si="1"/>
        <v>10</v>
      </c>
      <c r="J21" s="73">
        <v>0</v>
      </c>
      <c r="K21" s="73">
        <f t="shared" si="2"/>
        <v>0</v>
      </c>
      <c r="L21" s="73">
        <f t="shared" si="3"/>
        <v>69.289999999999992</v>
      </c>
      <c r="M21" s="83">
        <v>19</v>
      </c>
      <c r="N21" s="83">
        <f t="shared" si="4"/>
        <v>19</v>
      </c>
      <c r="O21" s="197"/>
      <c r="P21" s="171"/>
    </row>
    <row r="22" spans="1:16">
      <c r="A22" s="70" t="s">
        <v>16</v>
      </c>
      <c r="B22" s="63" t="s">
        <v>17</v>
      </c>
      <c r="C22" s="71" t="s">
        <v>60</v>
      </c>
      <c r="D22" s="63" t="s">
        <v>61</v>
      </c>
      <c r="E22" s="63" t="s">
        <v>23</v>
      </c>
      <c r="F22" s="72">
        <v>85</v>
      </c>
      <c r="G22" s="73">
        <f t="shared" si="0"/>
        <v>59.499999999999993</v>
      </c>
      <c r="H22" s="74">
        <v>97</v>
      </c>
      <c r="I22" s="73">
        <f t="shared" si="1"/>
        <v>9.7000000000000011</v>
      </c>
      <c r="J22" s="73">
        <v>0</v>
      </c>
      <c r="K22" s="73">
        <f t="shared" si="2"/>
        <v>0</v>
      </c>
      <c r="L22" s="73">
        <f t="shared" si="3"/>
        <v>69.199999999999989</v>
      </c>
      <c r="M22" s="83">
        <v>20</v>
      </c>
      <c r="N22" s="83">
        <f t="shared" si="4"/>
        <v>20</v>
      </c>
      <c r="O22" s="197"/>
      <c r="P22" s="171" t="s">
        <v>62</v>
      </c>
    </row>
    <row r="23" spans="1:16">
      <c r="A23" s="70" t="s">
        <v>16</v>
      </c>
      <c r="B23" s="63" t="s">
        <v>17</v>
      </c>
      <c r="C23" s="71" t="s">
        <v>63</v>
      </c>
      <c r="D23" s="63" t="s">
        <v>64</v>
      </c>
      <c r="E23" s="63" t="s">
        <v>23</v>
      </c>
      <c r="F23" s="72">
        <v>85.5</v>
      </c>
      <c r="G23" s="73">
        <f t="shared" si="0"/>
        <v>59.849999999999994</v>
      </c>
      <c r="H23" s="74">
        <v>97</v>
      </c>
      <c r="I23" s="73">
        <f t="shared" si="1"/>
        <v>9.7000000000000011</v>
      </c>
      <c r="J23" s="73">
        <v>18</v>
      </c>
      <c r="K23" s="73">
        <f t="shared" si="2"/>
        <v>3.6</v>
      </c>
      <c r="L23" s="73">
        <f t="shared" si="3"/>
        <v>73.149999999999991</v>
      </c>
      <c r="M23" s="83">
        <v>8</v>
      </c>
      <c r="N23" s="83">
        <f t="shared" si="4"/>
        <v>8</v>
      </c>
      <c r="O23" s="196" t="s">
        <v>37</v>
      </c>
      <c r="P23" s="171"/>
    </row>
    <row r="24" spans="1:16">
      <c r="A24" s="70" t="s">
        <v>16</v>
      </c>
      <c r="B24" s="63" t="s">
        <v>17</v>
      </c>
      <c r="C24" s="71" t="s">
        <v>65</v>
      </c>
      <c r="D24" s="63" t="s">
        <v>66</v>
      </c>
      <c r="E24" s="63" t="s">
        <v>23</v>
      </c>
      <c r="F24" s="72">
        <v>85.2</v>
      </c>
      <c r="G24" s="73">
        <f t="shared" si="0"/>
        <v>59.64</v>
      </c>
      <c r="H24" s="74">
        <v>97</v>
      </c>
      <c r="I24" s="73">
        <f t="shared" si="1"/>
        <v>9.7000000000000011</v>
      </c>
      <c r="J24" s="73">
        <v>0</v>
      </c>
      <c r="K24" s="73">
        <f t="shared" si="2"/>
        <v>0</v>
      </c>
      <c r="L24" s="73">
        <f t="shared" si="3"/>
        <v>69.34</v>
      </c>
      <c r="M24" s="83">
        <v>18</v>
      </c>
      <c r="N24" s="83">
        <f t="shared" si="4"/>
        <v>18</v>
      </c>
      <c r="O24" s="197"/>
      <c r="P24" s="171" t="s">
        <v>62</v>
      </c>
    </row>
    <row r="25" spans="1:16">
      <c r="A25" s="70" t="s">
        <v>16</v>
      </c>
      <c r="B25" s="63" t="s">
        <v>17</v>
      </c>
      <c r="C25" s="71" t="s">
        <v>67</v>
      </c>
      <c r="D25" s="63" t="s">
        <v>68</v>
      </c>
      <c r="E25" s="63" t="s">
        <v>23</v>
      </c>
      <c r="F25" s="72">
        <v>82.2</v>
      </c>
      <c r="G25" s="73">
        <f t="shared" si="0"/>
        <v>57.54</v>
      </c>
      <c r="H25" s="74">
        <v>97</v>
      </c>
      <c r="I25" s="73">
        <f t="shared" si="1"/>
        <v>9.7000000000000011</v>
      </c>
      <c r="J25" s="73">
        <v>0</v>
      </c>
      <c r="K25" s="73">
        <f t="shared" si="2"/>
        <v>0</v>
      </c>
      <c r="L25" s="73">
        <f t="shared" si="3"/>
        <v>67.239999999999995</v>
      </c>
      <c r="M25" s="83">
        <v>27</v>
      </c>
      <c r="N25" s="83">
        <f t="shared" si="4"/>
        <v>27</v>
      </c>
      <c r="O25" s="197"/>
      <c r="P25" s="171" t="s">
        <v>62</v>
      </c>
    </row>
    <row r="26" spans="1:16">
      <c r="A26" s="70" t="s">
        <v>16</v>
      </c>
      <c r="B26" s="63" t="s">
        <v>17</v>
      </c>
      <c r="C26" s="71" t="s">
        <v>69</v>
      </c>
      <c r="D26" s="63" t="s">
        <v>70</v>
      </c>
      <c r="E26" s="63" t="s">
        <v>20</v>
      </c>
      <c r="F26" s="72">
        <v>77.3</v>
      </c>
      <c r="G26" s="73">
        <f t="shared" si="0"/>
        <v>54.109999999999992</v>
      </c>
      <c r="H26" s="74">
        <v>100</v>
      </c>
      <c r="I26" s="73">
        <f t="shared" si="1"/>
        <v>10</v>
      </c>
      <c r="J26" s="73">
        <v>5</v>
      </c>
      <c r="K26" s="73">
        <f t="shared" si="2"/>
        <v>1</v>
      </c>
      <c r="L26" s="73">
        <f t="shared" si="3"/>
        <v>65.109999999999985</v>
      </c>
      <c r="M26" s="83">
        <v>32</v>
      </c>
      <c r="N26" s="83">
        <f t="shared" si="4"/>
        <v>32</v>
      </c>
      <c r="O26" s="197"/>
      <c r="P26" s="171"/>
    </row>
    <row r="27" spans="1:16">
      <c r="A27" s="70" t="s">
        <v>16</v>
      </c>
      <c r="B27" s="63" t="s">
        <v>17</v>
      </c>
      <c r="C27" s="71" t="s">
        <v>71</v>
      </c>
      <c r="D27" s="63" t="s">
        <v>72</v>
      </c>
      <c r="E27" s="63" t="s">
        <v>23</v>
      </c>
      <c r="F27" s="72">
        <v>83.5</v>
      </c>
      <c r="G27" s="73">
        <f t="shared" si="0"/>
        <v>58.449999999999996</v>
      </c>
      <c r="H27" s="74">
        <v>100</v>
      </c>
      <c r="I27" s="73">
        <f t="shared" si="1"/>
        <v>10</v>
      </c>
      <c r="J27" s="73">
        <v>6</v>
      </c>
      <c r="K27" s="73">
        <f t="shared" si="2"/>
        <v>1.2000000000000002</v>
      </c>
      <c r="L27" s="73">
        <f t="shared" si="3"/>
        <v>69.649999999999991</v>
      </c>
      <c r="M27" s="83">
        <v>17</v>
      </c>
      <c r="N27" s="83">
        <f t="shared" si="4"/>
        <v>17</v>
      </c>
      <c r="O27" s="197"/>
      <c r="P27" s="171"/>
    </row>
    <row r="28" spans="1:16">
      <c r="A28" s="70" t="s">
        <v>16</v>
      </c>
      <c r="B28" s="63" t="s">
        <v>17</v>
      </c>
      <c r="C28" s="71" t="s">
        <v>73</v>
      </c>
      <c r="D28" s="63" t="s">
        <v>74</v>
      </c>
      <c r="E28" s="63" t="s">
        <v>20</v>
      </c>
      <c r="F28" s="72">
        <v>80.900000000000006</v>
      </c>
      <c r="G28" s="73">
        <f t="shared" si="0"/>
        <v>56.63</v>
      </c>
      <c r="H28" s="74">
        <v>100</v>
      </c>
      <c r="I28" s="73">
        <f t="shared" si="1"/>
        <v>10</v>
      </c>
      <c r="J28" s="73">
        <v>0</v>
      </c>
      <c r="K28" s="73">
        <f t="shared" si="2"/>
        <v>0</v>
      </c>
      <c r="L28" s="73">
        <f t="shared" si="3"/>
        <v>66.63</v>
      </c>
      <c r="M28" s="83">
        <v>30</v>
      </c>
      <c r="N28" s="83">
        <f t="shared" si="4"/>
        <v>30</v>
      </c>
      <c r="O28" s="197"/>
      <c r="P28" s="171"/>
    </row>
    <row r="29" spans="1:16">
      <c r="A29" s="70" t="s">
        <v>16</v>
      </c>
      <c r="B29" s="63" t="s">
        <v>17</v>
      </c>
      <c r="C29" s="71" t="s">
        <v>75</v>
      </c>
      <c r="D29" s="63" t="s">
        <v>76</v>
      </c>
      <c r="E29" s="63" t="s">
        <v>20</v>
      </c>
      <c r="F29" s="72">
        <v>77.900000000000006</v>
      </c>
      <c r="G29" s="73">
        <f t="shared" si="0"/>
        <v>54.53</v>
      </c>
      <c r="H29" s="74">
        <v>100</v>
      </c>
      <c r="I29" s="73">
        <f t="shared" si="1"/>
        <v>10</v>
      </c>
      <c r="J29" s="73">
        <v>0</v>
      </c>
      <c r="K29" s="73">
        <f t="shared" si="2"/>
        <v>0</v>
      </c>
      <c r="L29" s="73">
        <f t="shared" si="3"/>
        <v>64.53</v>
      </c>
      <c r="M29" s="83">
        <v>33</v>
      </c>
      <c r="N29" s="83">
        <f t="shared" si="4"/>
        <v>33</v>
      </c>
      <c r="O29" s="197"/>
      <c r="P29" s="171"/>
    </row>
    <row r="30" spans="1:16">
      <c r="A30" s="70" t="s">
        <v>16</v>
      </c>
      <c r="B30" s="63" t="s">
        <v>17</v>
      </c>
      <c r="C30" s="71" t="s">
        <v>77</v>
      </c>
      <c r="D30" s="63" t="s">
        <v>78</v>
      </c>
      <c r="E30" s="63" t="s">
        <v>20</v>
      </c>
      <c r="F30" s="72">
        <v>70.5</v>
      </c>
      <c r="G30" s="73">
        <f t="shared" si="0"/>
        <v>49.349999999999994</v>
      </c>
      <c r="H30" s="74">
        <v>94</v>
      </c>
      <c r="I30" s="73">
        <f t="shared" si="1"/>
        <v>9.4</v>
      </c>
      <c r="J30" s="73">
        <v>0</v>
      </c>
      <c r="K30" s="73">
        <f t="shared" si="2"/>
        <v>0</v>
      </c>
      <c r="L30" s="73">
        <f t="shared" si="3"/>
        <v>58.749999999999993</v>
      </c>
      <c r="M30" s="83">
        <v>46</v>
      </c>
      <c r="N30" s="83">
        <f t="shared" si="4"/>
        <v>46</v>
      </c>
      <c r="O30" s="197"/>
      <c r="P30" s="171" t="s">
        <v>79</v>
      </c>
    </row>
    <row r="31" spans="1:16">
      <c r="A31" s="70" t="s">
        <v>16</v>
      </c>
      <c r="B31" s="63" t="s">
        <v>17</v>
      </c>
      <c r="C31" s="71" t="s">
        <v>80</v>
      </c>
      <c r="D31" s="63" t="s">
        <v>81</v>
      </c>
      <c r="E31" s="63" t="s">
        <v>20</v>
      </c>
      <c r="F31" s="72">
        <v>73.599999999999994</v>
      </c>
      <c r="G31" s="73">
        <f t="shared" si="0"/>
        <v>51.519999999999996</v>
      </c>
      <c r="H31" s="74">
        <v>100</v>
      </c>
      <c r="I31" s="73">
        <f t="shared" si="1"/>
        <v>10</v>
      </c>
      <c r="J31" s="73">
        <v>0</v>
      </c>
      <c r="K31" s="73">
        <f t="shared" si="2"/>
        <v>0</v>
      </c>
      <c r="L31" s="73">
        <f t="shared" si="3"/>
        <v>61.519999999999996</v>
      </c>
      <c r="M31" s="83">
        <v>40</v>
      </c>
      <c r="N31" s="83">
        <f t="shared" si="4"/>
        <v>40</v>
      </c>
      <c r="O31" s="197"/>
      <c r="P31" s="171"/>
    </row>
    <row r="32" spans="1:16">
      <c r="A32" s="70" t="s">
        <v>16</v>
      </c>
      <c r="B32" s="63" t="s">
        <v>17</v>
      </c>
      <c r="C32" s="71" t="s">
        <v>82</v>
      </c>
      <c r="D32" s="63" t="s">
        <v>83</v>
      </c>
      <c r="E32" s="63" t="s">
        <v>23</v>
      </c>
      <c r="F32" s="72">
        <v>87.4</v>
      </c>
      <c r="G32" s="73">
        <f t="shared" si="0"/>
        <v>61.18</v>
      </c>
      <c r="H32" s="74">
        <v>100</v>
      </c>
      <c r="I32" s="73">
        <f t="shared" si="1"/>
        <v>10</v>
      </c>
      <c r="J32" s="73">
        <v>47</v>
      </c>
      <c r="K32" s="73">
        <f t="shared" si="2"/>
        <v>9.4</v>
      </c>
      <c r="L32" s="73">
        <f t="shared" si="3"/>
        <v>80.580000000000013</v>
      </c>
      <c r="M32" s="83">
        <v>1</v>
      </c>
      <c r="N32" s="83">
        <f t="shared" si="4"/>
        <v>1</v>
      </c>
      <c r="O32" s="196" t="s">
        <v>84</v>
      </c>
      <c r="P32" s="171"/>
    </row>
    <row r="33" spans="1:16">
      <c r="A33" s="70" t="s">
        <v>16</v>
      </c>
      <c r="B33" s="63" t="s">
        <v>17</v>
      </c>
      <c r="C33" s="71" t="s">
        <v>85</v>
      </c>
      <c r="D33" s="63" t="s">
        <v>86</v>
      </c>
      <c r="E33" s="63" t="s">
        <v>23</v>
      </c>
      <c r="F33" s="72">
        <v>81.2</v>
      </c>
      <c r="G33" s="73">
        <f t="shared" si="0"/>
        <v>56.839999999999996</v>
      </c>
      <c r="H33" s="74">
        <v>100</v>
      </c>
      <c r="I33" s="73">
        <f t="shared" si="1"/>
        <v>10</v>
      </c>
      <c r="J33" s="73">
        <v>0</v>
      </c>
      <c r="K33" s="73">
        <f t="shared" si="2"/>
        <v>0</v>
      </c>
      <c r="L33" s="73">
        <f t="shared" si="3"/>
        <v>66.84</v>
      </c>
      <c r="M33" s="83">
        <v>28</v>
      </c>
      <c r="N33" s="83">
        <f t="shared" si="4"/>
        <v>28</v>
      </c>
      <c r="O33" s="197"/>
      <c r="P33" s="171"/>
    </row>
    <row r="34" spans="1:16">
      <c r="A34" s="70" t="s">
        <v>16</v>
      </c>
      <c r="B34" s="63" t="s">
        <v>17</v>
      </c>
      <c r="C34" s="71" t="s">
        <v>87</v>
      </c>
      <c r="D34" s="63" t="s">
        <v>88</v>
      </c>
      <c r="E34" s="63" t="s">
        <v>20</v>
      </c>
      <c r="F34" s="72">
        <v>74.8</v>
      </c>
      <c r="G34" s="73">
        <f t="shared" si="0"/>
        <v>52.359999999999992</v>
      </c>
      <c r="H34" s="74">
        <v>85</v>
      </c>
      <c r="I34" s="73">
        <f t="shared" si="1"/>
        <v>8.5</v>
      </c>
      <c r="J34" s="73">
        <v>0</v>
      </c>
      <c r="K34" s="73">
        <f t="shared" si="2"/>
        <v>0</v>
      </c>
      <c r="L34" s="73">
        <f t="shared" si="3"/>
        <v>60.859999999999992</v>
      </c>
      <c r="M34" s="83">
        <v>41</v>
      </c>
      <c r="N34" s="83">
        <f t="shared" si="4"/>
        <v>41</v>
      </c>
      <c r="O34" s="197"/>
      <c r="P34" s="171" t="s">
        <v>89</v>
      </c>
    </row>
    <row r="35" spans="1:16">
      <c r="A35" s="70" t="s">
        <v>16</v>
      </c>
      <c r="B35" s="63" t="s">
        <v>17</v>
      </c>
      <c r="C35" s="71" t="s">
        <v>90</v>
      </c>
      <c r="D35" s="63" t="s">
        <v>91</v>
      </c>
      <c r="E35" s="63" t="s">
        <v>20</v>
      </c>
      <c r="F35" s="72">
        <v>73.8</v>
      </c>
      <c r="G35" s="73">
        <f t="shared" si="0"/>
        <v>51.66</v>
      </c>
      <c r="H35" s="74">
        <v>88</v>
      </c>
      <c r="I35" s="73">
        <f t="shared" si="1"/>
        <v>8.8000000000000007</v>
      </c>
      <c r="J35" s="73">
        <v>0</v>
      </c>
      <c r="K35" s="73">
        <f t="shared" si="2"/>
        <v>0</v>
      </c>
      <c r="L35" s="73">
        <f t="shared" si="3"/>
        <v>60.459999999999994</v>
      </c>
      <c r="M35" s="83">
        <v>42</v>
      </c>
      <c r="N35" s="83">
        <f t="shared" si="4"/>
        <v>42</v>
      </c>
      <c r="O35" s="197"/>
      <c r="P35" s="171" t="s">
        <v>92</v>
      </c>
    </row>
    <row r="36" spans="1:16">
      <c r="A36" s="70" t="s">
        <v>16</v>
      </c>
      <c r="B36" s="63" t="s">
        <v>17</v>
      </c>
      <c r="C36" s="71" t="s">
        <v>93</v>
      </c>
      <c r="D36" s="63" t="s">
        <v>94</v>
      </c>
      <c r="E36" s="63" t="s">
        <v>20</v>
      </c>
      <c r="F36" s="72">
        <v>77</v>
      </c>
      <c r="G36" s="73">
        <f t="shared" si="0"/>
        <v>53.9</v>
      </c>
      <c r="H36" s="74">
        <v>91</v>
      </c>
      <c r="I36" s="73">
        <f t="shared" si="1"/>
        <v>9.1</v>
      </c>
      <c r="J36" s="73">
        <v>0</v>
      </c>
      <c r="K36" s="73">
        <f t="shared" si="2"/>
        <v>0</v>
      </c>
      <c r="L36" s="73">
        <f t="shared" si="3"/>
        <v>63</v>
      </c>
      <c r="M36" s="83">
        <v>39</v>
      </c>
      <c r="N36" s="83">
        <f t="shared" si="4"/>
        <v>39</v>
      </c>
      <c r="O36" s="197"/>
      <c r="P36" s="171" t="s">
        <v>95</v>
      </c>
    </row>
    <row r="37" spans="1:16">
      <c r="A37" s="70" t="s">
        <v>16</v>
      </c>
      <c r="B37" s="63" t="s">
        <v>17</v>
      </c>
      <c r="C37" s="71" t="s">
        <v>96</v>
      </c>
      <c r="D37" s="63" t="s">
        <v>97</v>
      </c>
      <c r="E37" s="63" t="s">
        <v>20</v>
      </c>
      <c r="F37" s="72">
        <v>78.5</v>
      </c>
      <c r="G37" s="73">
        <f t="shared" si="0"/>
        <v>54.949999999999996</v>
      </c>
      <c r="H37" s="74">
        <v>85</v>
      </c>
      <c r="I37" s="73">
        <f t="shared" si="1"/>
        <v>8.5</v>
      </c>
      <c r="J37" s="73">
        <v>0</v>
      </c>
      <c r="K37" s="73">
        <f t="shared" si="2"/>
        <v>0</v>
      </c>
      <c r="L37" s="73">
        <f t="shared" si="3"/>
        <v>63.449999999999996</v>
      </c>
      <c r="M37" s="83">
        <v>38</v>
      </c>
      <c r="N37" s="83">
        <f t="shared" si="4"/>
        <v>38</v>
      </c>
      <c r="O37" s="197"/>
      <c r="P37" s="171" t="s">
        <v>98</v>
      </c>
    </row>
    <row r="38" spans="1:16">
      <c r="A38" s="70" t="s">
        <v>16</v>
      </c>
      <c r="B38" s="63" t="s">
        <v>17</v>
      </c>
      <c r="C38" s="71" t="s">
        <v>99</v>
      </c>
      <c r="D38" s="63" t="s">
        <v>100</v>
      </c>
      <c r="E38" s="63" t="s">
        <v>23</v>
      </c>
      <c r="F38" s="72">
        <v>81.2</v>
      </c>
      <c r="G38" s="73">
        <f t="shared" si="0"/>
        <v>56.839999999999996</v>
      </c>
      <c r="H38" s="74">
        <v>100</v>
      </c>
      <c r="I38" s="73">
        <f t="shared" si="1"/>
        <v>10</v>
      </c>
      <c r="J38" s="73">
        <v>0</v>
      </c>
      <c r="K38" s="73">
        <f t="shared" si="2"/>
        <v>0</v>
      </c>
      <c r="L38" s="73">
        <f t="shared" si="3"/>
        <v>66.84</v>
      </c>
      <c r="M38" s="83">
        <v>29</v>
      </c>
      <c r="N38" s="83">
        <f t="shared" si="4"/>
        <v>28</v>
      </c>
      <c r="O38" s="197"/>
      <c r="P38" s="171"/>
    </row>
    <row r="39" spans="1:16">
      <c r="A39" s="70" t="s">
        <v>16</v>
      </c>
      <c r="B39" s="63" t="s">
        <v>17</v>
      </c>
      <c r="C39" s="71" t="s">
        <v>101</v>
      </c>
      <c r="D39" s="63" t="s">
        <v>102</v>
      </c>
      <c r="E39" s="63" t="s">
        <v>20</v>
      </c>
      <c r="F39" s="72">
        <v>83.5</v>
      </c>
      <c r="G39" s="73">
        <f t="shared" si="0"/>
        <v>58.449999999999996</v>
      </c>
      <c r="H39" s="74">
        <v>100</v>
      </c>
      <c r="I39" s="73">
        <f t="shared" si="1"/>
        <v>10</v>
      </c>
      <c r="J39" s="73">
        <v>10</v>
      </c>
      <c r="K39" s="73">
        <f t="shared" si="2"/>
        <v>2</v>
      </c>
      <c r="L39" s="73">
        <f t="shared" si="3"/>
        <v>70.449999999999989</v>
      </c>
      <c r="M39" s="83">
        <v>15</v>
      </c>
      <c r="N39" s="83">
        <f t="shared" si="4"/>
        <v>15</v>
      </c>
      <c r="O39" s="197"/>
      <c r="P39" s="171"/>
    </row>
    <row r="40" spans="1:16">
      <c r="A40" s="70" t="s">
        <v>16</v>
      </c>
      <c r="B40" s="63" t="s">
        <v>17</v>
      </c>
      <c r="C40" s="71" t="s">
        <v>103</v>
      </c>
      <c r="D40" s="63" t="s">
        <v>104</v>
      </c>
      <c r="E40" s="63" t="s">
        <v>23</v>
      </c>
      <c r="F40" s="72">
        <v>84.2</v>
      </c>
      <c r="G40" s="73">
        <f t="shared" si="0"/>
        <v>58.94</v>
      </c>
      <c r="H40" s="74">
        <v>100</v>
      </c>
      <c r="I40" s="73">
        <f t="shared" si="1"/>
        <v>10</v>
      </c>
      <c r="J40" s="73">
        <v>24</v>
      </c>
      <c r="K40" s="73">
        <f t="shared" si="2"/>
        <v>4.8000000000000007</v>
      </c>
      <c r="L40" s="73">
        <f t="shared" si="3"/>
        <v>73.739999999999995</v>
      </c>
      <c r="M40" s="83">
        <v>6</v>
      </c>
      <c r="N40" s="83">
        <f t="shared" si="4"/>
        <v>6</v>
      </c>
      <c r="O40" s="196" t="s">
        <v>37</v>
      </c>
      <c r="P40" s="171"/>
    </row>
    <row r="41" spans="1:16">
      <c r="A41" s="70" t="s">
        <v>16</v>
      </c>
      <c r="B41" s="63" t="s">
        <v>17</v>
      </c>
      <c r="C41" s="71" t="s">
        <v>105</v>
      </c>
      <c r="D41" s="63" t="s">
        <v>106</v>
      </c>
      <c r="E41" s="63" t="s">
        <v>20</v>
      </c>
      <c r="F41" s="72">
        <v>87.7</v>
      </c>
      <c r="G41" s="73">
        <f t="shared" si="0"/>
        <v>61.39</v>
      </c>
      <c r="H41" s="74">
        <v>100</v>
      </c>
      <c r="I41" s="73">
        <f t="shared" si="1"/>
        <v>10</v>
      </c>
      <c r="J41" s="73">
        <v>21</v>
      </c>
      <c r="K41" s="73">
        <f t="shared" si="2"/>
        <v>4.2</v>
      </c>
      <c r="L41" s="73">
        <f t="shared" si="3"/>
        <v>75.59</v>
      </c>
      <c r="M41" s="83">
        <v>3</v>
      </c>
      <c r="N41" s="83">
        <f t="shared" si="4"/>
        <v>3</v>
      </c>
      <c r="O41" s="196" t="s">
        <v>26</v>
      </c>
      <c r="P41" s="171"/>
    </row>
    <row r="42" spans="1:16" ht="24">
      <c r="A42" s="70" t="s">
        <v>16</v>
      </c>
      <c r="B42" s="63" t="s">
        <v>17</v>
      </c>
      <c r="C42" s="71" t="s">
        <v>107</v>
      </c>
      <c r="D42" s="63" t="s">
        <v>108</v>
      </c>
      <c r="E42" s="63" t="s">
        <v>20</v>
      </c>
      <c r="F42" s="72">
        <v>84.2</v>
      </c>
      <c r="G42" s="73">
        <f t="shared" si="0"/>
        <v>58.94</v>
      </c>
      <c r="H42" s="74">
        <v>100</v>
      </c>
      <c r="I42" s="73">
        <f t="shared" si="1"/>
        <v>10</v>
      </c>
      <c r="J42" s="73">
        <v>16</v>
      </c>
      <c r="K42" s="73">
        <f t="shared" si="2"/>
        <v>3.2</v>
      </c>
      <c r="L42" s="73">
        <f t="shared" si="3"/>
        <v>72.14</v>
      </c>
      <c r="M42" s="83">
        <v>9</v>
      </c>
      <c r="N42" s="83">
        <f t="shared" si="4"/>
        <v>9</v>
      </c>
      <c r="O42" s="198" t="s">
        <v>1748</v>
      </c>
      <c r="P42" s="171"/>
    </row>
    <row r="43" spans="1:16">
      <c r="A43" s="70" t="s">
        <v>16</v>
      </c>
      <c r="B43" s="63" t="s">
        <v>17</v>
      </c>
      <c r="C43" s="71" t="s">
        <v>109</v>
      </c>
      <c r="D43" s="63" t="s">
        <v>110</v>
      </c>
      <c r="E43" s="63" t="s">
        <v>23</v>
      </c>
      <c r="F43" s="72">
        <v>86.6</v>
      </c>
      <c r="G43" s="73">
        <f t="shared" si="0"/>
        <v>60.61999999999999</v>
      </c>
      <c r="H43" s="74">
        <v>100</v>
      </c>
      <c r="I43" s="73">
        <f t="shared" si="1"/>
        <v>10</v>
      </c>
      <c r="J43" s="73">
        <v>14</v>
      </c>
      <c r="K43" s="73">
        <f t="shared" si="2"/>
        <v>2.8000000000000003</v>
      </c>
      <c r="L43" s="73">
        <f t="shared" si="3"/>
        <v>73.419999999999987</v>
      </c>
      <c r="M43" s="83">
        <v>7</v>
      </c>
      <c r="N43" s="83">
        <f t="shared" si="4"/>
        <v>7</v>
      </c>
      <c r="O43" s="196" t="s">
        <v>37</v>
      </c>
      <c r="P43" s="171"/>
    </row>
    <row r="44" spans="1:16" ht="24">
      <c r="A44" s="70" t="s">
        <v>16</v>
      </c>
      <c r="B44" s="63" t="s">
        <v>17</v>
      </c>
      <c r="C44" s="71" t="s">
        <v>111</v>
      </c>
      <c r="D44" s="63" t="s">
        <v>112</v>
      </c>
      <c r="E44" s="63" t="s">
        <v>20</v>
      </c>
      <c r="F44" s="72">
        <v>72.5</v>
      </c>
      <c r="G44" s="73">
        <f t="shared" si="0"/>
        <v>50.75</v>
      </c>
      <c r="H44" s="74">
        <v>84</v>
      </c>
      <c r="I44" s="73">
        <f t="shared" si="1"/>
        <v>8.4</v>
      </c>
      <c r="J44" s="73">
        <v>0</v>
      </c>
      <c r="K44" s="73">
        <f t="shared" si="2"/>
        <v>0</v>
      </c>
      <c r="L44" s="73">
        <f t="shared" si="3"/>
        <v>59.15</v>
      </c>
      <c r="M44" s="83">
        <v>44</v>
      </c>
      <c r="N44" s="83">
        <f t="shared" si="4"/>
        <v>44</v>
      </c>
      <c r="O44" s="197"/>
      <c r="P44" s="171" t="s">
        <v>113</v>
      </c>
    </row>
    <row r="45" spans="1:16" ht="24">
      <c r="A45" s="70" t="s">
        <v>16</v>
      </c>
      <c r="B45" s="63" t="s">
        <v>17</v>
      </c>
      <c r="C45" s="71" t="s">
        <v>114</v>
      </c>
      <c r="D45" s="63" t="s">
        <v>115</v>
      </c>
      <c r="E45" s="63" t="s">
        <v>20</v>
      </c>
      <c r="F45" s="72">
        <v>72.8</v>
      </c>
      <c r="G45" s="73">
        <f t="shared" si="0"/>
        <v>50.959999999999994</v>
      </c>
      <c r="H45" s="74">
        <v>81</v>
      </c>
      <c r="I45" s="73">
        <f t="shared" si="1"/>
        <v>8.1</v>
      </c>
      <c r="J45" s="73">
        <v>0</v>
      </c>
      <c r="K45" s="73">
        <f t="shared" si="2"/>
        <v>0</v>
      </c>
      <c r="L45" s="73">
        <f t="shared" si="3"/>
        <v>59.059999999999995</v>
      </c>
      <c r="M45" s="83">
        <v>45</v>
      </c>
      <c r="N45" s="83">
        <f t="shared" si="4"/>
        <v>45</v>
      </c>
      <c r="O45" s="197"/>
      <c r="P45" s="171" t="s">
        <v>116</v>
      </c>
    </row>
    <row r="46" spans="1:16">
      <c r="A46" s="70" t="s">
        <v>16</v>
      </c>
      <c r="B46" s="63" t="s">
        <v>17</v>
      </c>
      <c r="C46" s="71" t="s">
        <v>117</v>
      </c>
      <c r="D46" s="63" t="s">
        <v>118</v>
      </c>
      <c r="E46" s="63" t="s">
        <v>23</v>
      </c>
      <c r="F46" s="72">
        <v>83.4</v>
      </c>
      <c r="G46" s="73">
        <f t="shared" si="0"/>
        <v>58.38</v>
      </c>
      <c r="H46" s="74">
        <v>100</v>
      </c>
      <c r="I46" s="73">
        <f t="shared" si="1"/>
        <v>10</v>
      </c>
      <c r="J46" s="73">
        <v>0</v>
      </c>
      <c r="K46" s="73">
        <f t="shared" si="2"/>
        <v>0</v>
      </c>
      <c r="L46" s="73">
        <f t="shared" si="3"/>
        <v>68.38</v>
      </c>
      <c r="M46" s="83">
        <v>23</v>
      </c>
      <c r="N46" s="83">
        <f t="shared" si="4"/>
        <v>23</v>
      </c>
      <c r="O46" s="197"/>
      <c r="P46" s="171"/>
    </row>
    <row r="47" spans="1:16">
      <c r="A47" s="70" t="s">
        <v>16</v>
      </c>
      <c r="B47" s="63" t="s">
        <v>17</v>
      </c>
      <c r="C47" s="71" t="s">
        <v>119</v>
      </c>
      <c r="D47" s="63" t="s">
        <v>120</v>
      </c>
      <c r="E47" s="63" t="s">
        <v>23</v>
      </c>
      <c r="F47" s="72">
        <v>85.6</v>
      </c>
      <c r="G47" s="73">
        <f t="shared" si="0"/>
        <v>59.919999999999995</v>
      </c>
      <c r="H47" s="74">
        <v>100</v>
      </c>
      <c r="I47" s="73">
        <f t="shared" si="1"/>
        <v>10</v>
      </c>
      <c r="J47" s="73">
        <v>10</v>
      </c>
      <c r="K47" s="73">
        <f t="shared" si="2"/>
        <v>2</v>
      </c>
      <c r="L47" s="73">
        <f t="shared" si="3"/>
        <v>71.919999999999987</v>
      </c>
      <c r="M47" s="83">
        <v>12</v>
      </c>
      <c r="N47" s="83">
        <f t="shared" si="4"/>
        <v>12</v>
      </c>
      <c r="O47" s="171"/>
      <c r="P47" s="171"/>
    </row>
    <row r="48" spans="1:16">
      <c r="A48" s="70" t="s">
        <v>16</v>
      </c>
      <c r="B48" s="63" t="s">
        <v>17</v>
      </c>
      <c r="C48" s="71" t="s">
        <v>121</v>
      </c>
      <c r="D48" s="63" t="s">
        <v>122</v>
      </c>
      <c r="E48" s="63" t="s">
        <v>23</v>
      </c>
      <c r="F48" s="72">
        <v>84.3</v>
      </c>
      <c r="G48" s="73">
        <f t="shared" si="0"/>
        <v>59.009999999999991</v>
      </c>
      <c r="H48" s="74">
        <v>100</v>
      </c>
      <c r="I48" s="73">
        <f t="shared" si="1"/>
        <v>10</v>
      </c>
      <c r="J48" s="73">
        <v>9</v>
      </c>
      <c r="K48" s="73">
        <f t="shared" si="2"/>
        <v>1.8</v>
      </c>
      <c r="L48" s="73">
        <f t="shared" si="3"/>
        <v>70.809999999999988</v>
      </c>
      <c r="M48" s="83">
        <v>14</v>
      </c>
      <c r="N48" s="83">
        <f t="shared" si="4"/>
        <v>14</v>
      </c>
      <c r="O48" s="197"/>
      <c r="P48" s="171"/>
    </row>
    <row r="49" spans="1:16">
      <c r="A49" s="70" t="s">
        <v>16</v>
      </c>
      <c r="B49" s="63" t="s">
        <v>17</v>
      </c>
      <c r="C49" s="71" t="s">
        <v>123</v>
      </c>
      <c r="D49" s="63" t="s">
        <v>124</v>
      </c>
      <c r="E49" s="63" t="s">
        <v>23</v>
      </c>
      <c r="F49" s="72">
        <v>81.900000000000006</v>
      </c>
      <c r="G49" s="73">
        <f t="shared" si="0"/>
        <v>57.33</v>
      </c>
      <c r="H49" s="74">
        <v>100</v>
      </c>
      <c r="I49" s="73">
        <f t="shared" si="1"/>
        <v>10</v>
      </c>
      <c r="J49" s="73">
        <v>0</v>
      </c>
      <c r="K49" s="73">
        <f t="shared" si="2"/>
        <v>0</v>
      </c>
      <c r="L49" s="73">
        <f t="shared" si="3"/>
        <v>67.33</v>
      </c>
      <c r="M49" s="83">
        <v>26</v>
      </c>
      <c r="N49" s="83">
        <f t="shared" si="4"/>
        <v>26</v>
      </c>
      <c r="O49" s="197"/>
      <c r="P49" s="171"/>
    </row>
    <row r="50" spans="1:16" s="10" customFormat="1">
      <c r="A50" s="75" t="s">
        <v>16</v>
      </c>
      <c r="B50" s="76" t="s">
        <v>125</v>
      </c>
      <c r="C50" s="77">
        <v>1240227122</v>
      </c>
      <c r="D50" s="78" t="s">
        <v>126</v>
      </c>
      <c r="E50" s="78" t="s">
        <v>23</v>
      </c>
      <c r="F50" s="79">
        <v>75.400000000000006</v>
      </c>
      <c r="G50" s="80">
        <f t="shared" si="0"/>
        <v>52.78</v>
      </c>
      <c r="H50" s="81">
        <v>100</v>
      </c>
      <c r="I50" s="80">
        <v>10</v>
      </c>
      <c r="J50" s="84">
        <v>0</v>
      </c>
      <c r="K50" s="85">
        <v>0</v>
      </c>
      <c r="L50" s="80">
        <f t="shared" ref="L50:L77" si="5">SUM(G50,I50,K50)</f>
        <v>62.78</v>
      </c>
      <c r="M50" s="75">
        <v>21</v>
      </c>
      <c r="N50" s="86">
        <v>21</v>
      </c>
      <c r="O50" s="199"/>
      <c r="P50" s="200"/>
    </row>
    <row r="51" spans="1:16" s="10" customFormat="1">
      <c r="A51" s="75" t="s">
        <v>16</v>
      </c>
      <c r="B51" s="76" t="s">
        <v>125</v>
      </c>
      <c r="C51" s="82">
        <v>1240519101</v>
      </c>
      <c r="D51" s="78" t="s">
        <v>127</v>
      </c>
      <c r="E51" s="78" t="s">
        <v>23</v>
      </c>
      <c r="F51" s="79">
        <v>85.2</v>
      </c>
      <c r="G51" s="80">
        <f t="shared" si="0"/>
        <v>59.64</v>
      </c>
      <c r="H51" s="81">
        <v>100</v>
      </c>
      <c r="I51" s="80">
        <v>10</v>
      </c>
      <c r="J51" s="84">
        <v>4.45</v>
      </c>
      <c r="K51" s="85">
        <v>0.89</v>
      </c>
      <c r="L51" s="80">
        <f t="shared" si="5"/>
        <v>70.53</v>
      </c>
      <c r="M51" s="75">
        <v>8</v>
      </c>
      <c r="N51" s="86">
        <v>8</v>
      </c>
      <c r="O51" s="199"/>
      <c r="P51" s="200"/>
    </row>
    <row r="52" spans="1:16" s="10" customFormat="1">
      <c r="A52" s="75" t="s">
        <v>16</v>
      </c>
      <c r="B52" s="76" t="s">
        <v>125</v>
      </c>
      <c r="C52" s="77">
        <v>1240519102</v>
      </c>
      <c r="D52" s="78" t="s">
        <v>128</v>
      </c>
      <c r="E52" s="78" t="s">
        <v>23</v>
      </c>
      <c r="F52" s="79">
        <v>83</v>
      </c>
      <c r="G52" s="80">
        <f t="shared" si="0"/>
        <v>58.099999999999994</v>
      </c>
      <c r="H52" s="81">
        <v>100</v>
      </c>
      <c r="I52" s="80">
        <v>10</v>
      </c>
      <c r="J52" s="87">
        <v>4.9000000000000004</v>
      </c>
      <c r="K52" s="88">
        <v>0.98</v>
      </c>
      <c r="L52" s="80">
        <f t="shared" si="5"/>
        <v>69.08</v>
      </c>
      <c r="M52" s="75">
        <v>12</v>
      </c>
      <c r="N52" s="86">
        <v>12</v>
      </c>
      <c r="O52" s="199"/>
      <c r="P52" s="200"/>
    </row>
    <row r="53" spans="1:16" s="10" customFormat="1">
      <c r="A53" s="75" t="s">
        <v>16</v>
      </c>
      <c r="B53" s="76" t="s">
        <v>125</v>
      </c>
      <c r="C53" s="77">
        <v>1240519103</v>
      </c>
      <c r="D53" s="78" t="s">
        <v>129</v>
      </c>
      <c r="E53" s="78" t="s">
        <v>23</v>
      </c>
      <c r="F53" s="79">
        <v>84.1</v>
      </c>
      <c r="G53" s="80">
        <f t="shared" si="0"/>
        <v>58.86999999999999</v>
      </c>
      <c r="H53" s="81">
        <v>100</v>
      </c>
      <c r="I53" s="80">
        <v>10</v>
      </c>
      <c r="J53" s="84">
        <v>3.8</v>
      </c>
      <c r="K53" s="85">
        <v>0.76</v>
      </c>
      <c r="L53" s="80">
        <f t="shared" si="5"/>
        <v>69.63</v>
      </c>
      <c r="M53" s="75">
        <v>10</v>
      </c>
      <c r="N53" s="86">
        <v>10</v>
      </c>
      <c r="O53" s="199"/>
      <c r="P53" s="200"/>
    </row>
    <row r="54" spans="1:16" s="10" customFormat="1">
      <c r="A54" s="75" t="s">
        <v>16</v>
      </c>
      <c r="B54" s="76" t="s">
        <v>125</v>
      </c>
      <c r="C54" s="77">
        <v>1240519104</v>
      </c>
      <c r="D54" s="78" t="s">
        <v>130</v>
      </c>
      <c r="E54" s="78" t="s">
        <v>20</v>
      </c>
      <c r="F54" s="79">
        <v>79.5</v>
      </c>
      <c r="G54" s="80">
        <f t="shared" si="0"/>
        <v>55.65</v>
      </c>
      <c r="H54" s="81">
        <v>100</v>
      </c>
      <c r="I54" s="80">
        <v>10</v>
      </c>
      <c r="J54" s="84">
        <v>0</v>
      </c>
      <c r="K54" s="85">
        <v>0</v>
      </c>
      <c r="L54" s="80">
        <f t="shared" si="5"/>
        <v>65.650000000000006</v>
      </c>
      <c r="M54" s="75">
        <v>17</v>
      </c>
      <c r="N54" s="86">
        <v>17</v>
      </c>
      <c r="O54" s="199"/>
      <c r="P54" s="200"/>
    </row>
    <row r="55" spans="1:16" s="10" customFormat="1">
      <c r="A55" s="75" t="s">
        <v>16</v>
      </c>
      <c r="B55" s="76" t="s">
        <v>125</v>
      </c>
      <c r="C55" s="77">
        <v>1240519105</v>
      </c>
      <c r="D55" s="78" t="s">
        <v>131</v>
      </c>
      <c r="E55" s="78" t="s">
        <v>23</v>
      </c>
      <c r="F55" s="79">
        <v>84.8</v>
      </c>
      <c r="G55" s="80">
        <f t="shared" si="0"/>
        <v>59.359999999999992</v>
      </c>
      <c r="H55" s="81">
        <v>100</v>
      </c>
      <c r="I55" s="80">
        <v>10</v>
      </c>
      <c r="J55" s="84">
        <v>7.55</v>
      </c>
      <c r="K55" s="85">
        <v>1.51</v>
      </c>
      <c r="L55" s="80">
        <f t="shared" si="5"/>
        <v>70.86999999999999</v>
      </c>
      <c r="M55" s="75">
        <v>5</v>
      </c>
      <c r="N55" s="86">
        <v>5</v>
      </c>
      <c r="O55" s="201" t="s">
        <v>37</v>
      </c>
      <c r="P55" s="200"/>
    </row>
    <row r="56" spans="1:16" s="10" customFormat="1">
      <c r="A56" s="75" t="s">
        <v>16</v>
      </c>
      <c r="B56" s="76" t="s">
        <v>125</v>
      </c>
      <c r="C56" s="77">
        <v>1240519106</v>
      </c>
      <c r="D56" s="78" t="s">
        <v>132</v>
      </c>
      <c r="E56" s="78" t="s">
        <v>20</v>
      </c>
      <c r="F56" s="79">
        <v>77.599999999999994</v>
      </c>
      <c r="G56" s="80">
        <f t="shared" si="0"/>
        <v>54.319999999999993</v>
      </c>
      <c r="H56" s="81">
        <v>0</v>
      </c>
      <c r="I56" s="80">
        <v>0</v>
      </c>
      <c r="J56" s="84">
        <v>0</v>
      </c>
      <c r="K56" s="85">
        <v>0</v>
      </c>
      <c r="L56" s="80">
        <f t="shared" si="5"/>
        <v>54.319999999999993</v>
      </c>
      <c r="M56" s="75">
        <v>26</v>
      </c>
      <c r="N56" s="86">
        <v>26</v>
      </c>
      <c r="O56" s="202"/>
      <c r="P56" s="200" t="s">
        <v>133</v>
      </c>
    </row>
    <row r="57" spans="1:16" s="10" customFormat="1">
      <c r="A57" s="75" t="s">
        <v>16</v>
      </c>
      <c r="B57" s="76" t="s">
        <v>125</v>
      </c>
      <c r="C57" s="77">
        <v>1240519107</v>
      </c>
      <c r="D57" s="78" t="s">
        <v>134</v>
      </c>
      <c r="E57" s="78" t="s">
        <v>23</v>
      </c>
      <c r="F57" s="79">
        <v>84.2</v>
      </c>
      <c r="G57" s="80">
        <f t="shared" si="0"/>
        <v>58.94</v>
      </c>
      <c r="H57" s="81">
        <v>100</v>
      </c>
      <c r="I57" s="80">
        <v>10</v>
      </c>
      <c r="J57" s="84">
        <v>1</v>
      </c>
      <c r="K57" s="85">
        <v>0.2</v>
      </c>
      <c r="L57" s="80">
        <f t="shared" si="5"/>
        <v>69.14</v>
      </c>
      <c r="M57" s="75">
        <v>11</v>
      </c>
      <c r="N57" s="86">
        <v>11</v>
      </c>
      <c r="O57" s="199"/>
      <c r="P57" s="200"/>
    </row>
    <row r="58" spans="1:16" s="10" customFormat="1" ht="24">
      <c r="A58" s="75" t="s">
        <v>16</v>
      </c>
      <c r="B58" s="76" t="s">
        <v>125</v>
      </c>
      <c r="C58" s="77">
        <v>1240519110</v>
      </c>
      <c r="D58" s="78" t="s">
        <v>135</v>
      </c>
      <c r="E58" s="78" t="s">
        <v>23</v>
      </c>
      <c r="F58" s="79">
        <v>85.6</v>
      </c>
      <c r="G58" s="80">
        <f t="shared" si="0"/>
        <v>59.919999999999995</v>
      </c>
      <c r="H58" s="81">
        <v>100</v>
      </c>
      <c r="I58" s="80">
        <v>10</v>
      </c>
      <c r="J58" s="84">
        <v>11.38</v>
      </c>
      <c r="K58" s="85">
        <v>2.2759999999999998</v>
      </c>
      <c r="L58" s="80">
        <f t="shared" si="5"/>
        <v>72.195999999999984</v>
      </c>
      <c r="M58" s="75">
        <v>2</v>
      </c>
      <c r="N58" s="86">
        <v>2</v>
      </c>
      <c r="O58" s="203" t="s">
        <v>1740</v>
      </c>
      <c r="P58" s="200"/>
    </row>
    <row r="59" spans="1:16" s="10" customFormat="1">
      <c r="A59" s="75" t="s">
        <v>16</v>
      </c>
      <c r="B59" s="76" t="s">
        <v>125</v>
      </c>
      <c r="C59" s="77">
        <v>1240519111</v>
      </c>
      <c r="D59" s="78" t="s">
        <v>136</v>
      </c>
      <c r="E59" s="78" t="s">
        <v>20</v>
      </c>
      <c r="F59" s="79">
        <v>80.400000000000006</v>
      </c>
      <c r="G59" s="80">
        <f t="shared" si="0"/>
        <v>56.28</v>
      </c>
      <c r="H59" s="81">
        <v>70</v>
      </c>
      <c r="I59" s="80">
        <v>7</v>
      </c>
      <c r="J59" s="84">
        <v>0</v>
      </c>
      <c r="K59" s="85">
        <v>0</v>
      </c>
      <c r="L59" s="80">
        <f t="shared" si="5"/>
        <v>63.28</v>
      </c>
      <c r="M59" s="75">
        <v>20</v>
      </c>
      <c r="N59" s="86">
        <v>20</v>
      </c>
      <c r="O59" s="199"/>
      <c r="P59" s="200" t="s">
        <v>137</v>
      </c>
    </row>
    <row r="60" spans="1:16" s="10" customFormat="1">
      <c r="A60" s="75" t="s">
        <v>16</v>
      </c>
      <c r="B60" s="76" t="s">
        <v>125</v>
      </c>
      <c r="C60" s="77">
        <v>1240519113</v>
      </c>
      <c r="D60" s="78" t="s">
        <v>138</v>
      </c>
      <c r="E60" s="78" t="s">
        <v>23</v>
      </c>
      <c r="F60" s="79">
        <v>81.7</v>
      </c>
      <c r="G60" s="80">
        <f t="shared" si="0"/>
        <v>57.19</v>
      </c>
      <c r="H60" s="81">
        <v>100</v>
      </c>
      <c r="I60" s="80">
        <v>10</v>
      </c>
      <c r="J60" s="84">
        <v>0</v>
      </c>
      <c r="K60" s="85">
        <v>0</v>
      </c>
      <c r="L60" s="80">
        <f t="shared" si="5"/>
        <v>67.19</v>
      </c>
      <c r="M60" s="75">
        <v>15</v>
      </c>
      <c r="N60" s="86">
        <v>15</v>
      </c>
      <c r="O60" s="199"/>
      <c r="P60" s="200"/>
    </row>
    <row r="61" spans="1:16" s="10" customFormat="1">
      <c r="A61" s="75" t="s">
        <v>16</v>
      </c>
      <c r="B61" s="76" t="s">
        <v>125</v>
      </c>
      <c r="C61" s="77">
        <v>1240519114</v>
      </c>
      <c r="D61" s="78" t="s">
        <v>139</v>
      </c>
      <c r="E61" s="78" t="s">
        <v>23</v>
      </c>
      <c r="F61" s="79">
        <v>78.599999999999994</v>
      </c>
      <c r="G61" s="80">
        <f t="shared" si="0"/>
        <v>55.019999999999996</v>
      </c>
      <c r="H61" s="81">
        <v>70</v>
      </c>
      <c r="I61" s="80">
        <v>7</v>
      </c>
      <c r="J61" s="89">
        <v>0</v>
      </c>
      <c r="K61" s="85">
        <v>0</v>
      </c>
      <c r="L61" s="80">
        <f t="shared" si="5"/>
        <v>62.019999999999996</v>
      </c>
      <c r="M61" s="75">
        <v>22</v>
      </c>
      <c r="N61" s="86">
        <v>22</v>
      </c>
      <c r="O61" s="199"/>
      <c r="P61" s="200" t="s">
        <v>137</v>
      </c>
    </row>
    <row r="62" spans="1:16" s="10" customFormat="1">
      <c r="A62" s="75" t="s">
        <v>16</v>
      </c>
      <c r="B62" s="76" t="s">
        <v>125</v>
      </c>
      <c r="C62" s="77">
        <v>1240519115</v>
      </c>
      <c r="D62" s="78" t="s">
        <v>140</v>
      </c>
      <c r="E62" s="78" t="s">
        <v>23</v>
      </c>
      <c r="F62" s="79">
        <v>82.5</v>
      </c>
      <c r="G62" s="80">
        <f t="shared" si="0"/>
        <v>57.749999999999993</v>
      </c>
      <c r="H62" s="81">
        <v>70</v>
      </c>
      <c r="I62" s="80">
        <v>7</v>
      </c>
      <c r="J62" s="84">
        <v>0</v>
      </c>
      <c r="K62" s="85">
        <v>0</v>
      </c>
      <c r="L62" s="80">
        <f t="shared" si="5"/>
        <v>64.75</v>
      </c>
      <c r="M62" s="75">
        <v>18</v>
      </c>
      <c r="N62" s="86">
        <v>18</v>
      </c>
      <c r="O62" s="200"/>
      <c r="P62" s="200" t="s">
        <v>137</v>
      </c>
    </row>
    <row r="63" spans="1:16" s="10" customFormat="1">
      <c r="A63" s="75" t="s">
        <v>16</v>
      </c>
      <c r="B63" s="76" t="s">
        <v>125</v>
      </c>
      <c r="C63" s="77">
        <v>1240519116</v>
      </c>
      <c r="D63" s="78" t="s">
        <v>141</v>
      </c>
      <c r="E63" s="78" t="s">
        <v>23</v>
      </c>
      <c r="F63" s="79">
        <v>85</v>
      </c>
      <c r="G63" s="80">
        <f t="shared" si="0"/>
        <v>59.499999999999993</v>
      </c>
      <c r="H63" s="81">
        <v>100</v>
      </c>
      <c r="I63" s="80">
        <v>10</v>
      </c>
      <c r="J63" s="84">
        <v>6.15</v>
      </c>
      <c r="K63" s="85">
        <v>1.23</v>
      </c>
      <c r="L63" s="80">
        <f t="shared" si="5"/>
        <v>70.73</v>
      </c>
      <c r="M63" s="75">
        <v>7</v>
      </c>
      <c r="N63" s="86">
        <v>7</v>
      </c>
      <c r="O63" s="199"/>
      <c r="P63" s="200"/>
    </row>
    <row r="64" spans="1:16" s="10" customFormat="1">
      <c r="A64" s="75" t="s">
        <v>16</v>
      </c>
      <c r="B64" s="76" t="s">
        <v>125</v>
      </c>
      <c r="C64" s="77">
        <v>1240519117</v>
      </c>
      <c r="D64" s="78" t="s">
        <v>142</v>
      </c>
      <c r="E64" s="78" t="s">
        <v>23</v>
      </c>
      <c r="F64" s="79">
        <v>91.2</v>
      </c>
      <c r="G64" s="80">
        <f t="shared" si="0"/>
        <v>63.839999999999996</v>
      </c>
      <c r="H64" s="81">
        <v>100</v>
      </c>
      <c r="I64" s="80">
        <v>10</v>
      </c>
      <c r="J64" s="84">
        <v>5.8</v>
      </c>
      <c r="K64" s="85">
        <v>1.1599999999999999</v>
      </c>
      <c r="L64" s="80">
        <f t="shared" si="5"/>
        <v>75</v>
      </c>
      <c r="M64" s="75">
        <v>1</v>
      </c>
      <c r="N64" s="86">
        <v>1</v>
      </c>
      <c r="O64" s="204" t="s">
        <v>84</v>
      </c>
      <c r="P64" s="200"/>
    </row>
    <row r="65" spans="1:16" s="10" customFormat="1">
      <c r="A65" s="75" t="s">
        <v>16</v>
      </c>
      <c r="B65" s="76" t="s">
        <v>125</v>
      </c>
      <c r="C65" s="77">
        <v>1240519118</v>
      </c>
      <c r="D65" s="78" t="s">
        <v>143</v>
      </c>
      <c r="E65" s="78" t="s">
        <v>20</v>
      </c>
      <c r="F65" s="79">
        <v>73.7</v>
      </c>
      <c r="G65" s="80">
        <f t="shared" si="0"/>
        <v>51.589999999999996</v>
      </c>
      <c r="H65" s="81">
        <v>0</v>
      </c>
      <c r="I65" s="80">
        <v>0</v>
      </c>
      <c r="J65" s="87">
        <v>0</v>
      </c>
      <c r="K65" s="88">
        <v>0</v>
      </c>
      <c r="L65" s="80">
        <f t="shared" si="5"/>
        <v>51.589999999999996</v>
      </c>
      <c r="M65" s="75">
        <v>27</v>
      </c>
      <c r="N65" s="86">
        <v>27</v>
      </c>
      <c r="O65" s="200"/>
      <c r="P65" s="200" t="s">
        <v>144</v>
      </c>
    </row>
    <row r="66" spans="1:16" s="10" customFormat="1">
      <c r="A66" s="75" t="s">
        <v>16</v>
      </c>
      <c r="B66" s="76" t="s">
        <v>125</v>
      </c>
      <c r="C66" s="77">
        <v>1240519120</v>
      </c>
      <c r="D66" s="78" t="s">
        <v>145</v>
      </c>
      <c r="E66" s="78" t="s">
        <v>23</v>
      </c>
      <c r="F66" s="79">
        <v>85.8</v>
      </c>
      <c r="G66" s="80">
        <f t="shared" si="0"/>
        <v>60.059999999999995</v>
      </c>
      <c r="H66" s="81">
        <v>100</v>
      </c>
      <c r="I66" s="80">
        <v>10</v>
      </c>
      <c r="J66" s="84">
        <v>7.6</v>
      </c>
      <c r="K66" s="85">
        <v>1.52</v>
      </c>
      <c r="L66" s="80">
        <f t="shared" si="5"/>
        <v>71.58</v>
      </c>
      <c r="M66" s="75">
        <v>3</v>
      </c>
      <c r="N66" s="86">
        <v>3</v>
      </c>
      <c r="O66" s="199" t="s">
        <v>26</v>
      </c>
      <c r="P66" s="200"/>
    </row>
    <row r="67" spans="1:16" s="10" customFormat="1">
      <c r="A67" s="75" t="s">
        <v>16</v>
      </c>
      <c r="B67" s="76" t="s">
        <v>125</v>
      </c>
      <c r="C67" s="77">
        <v>1240519121</v>
      </c>
      <c r="D67" s="78" t="s">
        <v>146</v>
      </c>
      <c r="E67" s="78" t="s">
        <v>23</v>
      </c>
      <c r="F67" s="79">
        <v>86.3</v>
      </c>
      <c r="G67" s="80">
        <f t="shared" si="0"/>
        <v>60.41</v>
      </c>
      <c r="H67" s="81">
        <v>100</v>
      </c>
      <c r="I67" s="80">
        <v>10</v>
      </c>
      <c r="J67" s="84">
        <v>4.45</v>
      </c>
      <c r="K67" s="85">
        <v>0.89</v>
      </c>
      <c r="L67" s="80">
        <f t="shared" si="5"/>
        <v>71.3</v>
      </c>
      <c r="M67" s="75">
        <v>4</v>
      </c>
      <c r="N67" s="86">
        <v>4</v>
      </c>
      <c r="O67" s="200" t="s">
        <v>37</v>
      </c>
      <c r="P67" s="200"/>
    </row>
    <row r="68" spans="1:16" s="10" customFormat="1">
      <c r="A68" s="75" t="s">
        <v>16</v>
      </c>
      <c r="B68" s="76" t="s">
        <v>125</v>
      </c>
      <c r="C68" s="77">
        <v>1240519122</v>
      </c>
      <c r="D68" s="78" t="s">
        <v>147</v>
      </c>
      <c r="E68" s="78" t="s">
        <v>23</v>
      </c>
      <c r="F68" s="79">
        <v>81.7</v>
      </c>
      <c r="G68" s="80">
        <f t="shared" ref="G68:G85" si="6">F68*0.7</f>
        <v>57.19</v>
      </c>
      <c r="H68" s="81">
        <v>100</v>
      </c>
      <c r="I68" s="80">
        <v>10</v>
      </c>
      <c r="J68" s="84">
        <v>0</v>
      </c>
      <c r="K68" s="85">
        <v>0</v>
      </c>
      <c r="L68" s="80">
        <f t="shared" si="5"/>
        <v>67.19</v>
      </c>
      <c r="M68" s="75">
        <v>16</v>
      </c>
      <c r="N68" s="86">
        <v>16</v>
      </c>
      <c r="O68" s="199"/>
      <c r="P68" s="200"/>
    </row>
    <row r="69" spans="1:16" s="10" customFormat="1">
      <c r="A69" s="75" t="s">
        <v>16</v>
      </c>
      <c r="B69" s="76" t="s">
        <v>125</v>
      </c>
      <c r="C69" s="77">
        <v>1240519123</v>
      </c>
      <c r="D69" s="78" t="s">
        <v>148</v>
      </c>
      <c r="E69" s="78" t="s">
        <v>20</v>
      </c>
      <c r="F69" s="79">
        <v>79.2</v>
      </c>
      <c r="G69" s="80">
        <f t="shared" si="6"/>
        <v>55.44</v>
      </c>
      <c r="H69" s="81">
        <v>10</v>
      </c>
      <c r="I69" s="80">
        <v>1</v>
      </c>
      <c r="J69" s="84">
        <v>0</v>
      </c>
      <c r="K69" s="85">
        <v>0</v>
      </c>
      <c r="L69" s="80">
        <f t="shared" si="5"/>
        <v>56.44</v>
      </c>
      <c r="M69" s="75">
        <v>25</v>
      </c>
      <c r="N69" s="86">
        <v>25</v>
      </c>
      <c r="O69" s="200"/>
      <c r="P69" s="200" t="s">
        <v>149</v>
      </c>
    </row>
    <row r="70" spans="1:16" s="10" customFormat="1">
      <c r="A70" s="75" t="s">
        <v>16</v>
      </c>
      <c r="B70" s="76" t="s">
        <v>125</v>
      </c>
      <c r="C70" s="77">
        <v>1240519124</v>
      </c>
      <c r="D70" s="78" t="s">
        <v>150</v>
      </c>
      <c r="E70" s="78" t="s">
        <v>23</v>
      </c>
      <c r="F70" s="79">
        <v>77.5</v>
      </c>
      <c r="G70" s="80">
        <f t="shared" si="6"/>
        <v>54.25</v>
      </c>
      <c r="H70" s="81">
        <v>70</v>
      </c>
      <c r="I70" s="80">
        <v>7</v>
      </c>
      <c r="J70" s="84">
        <v>0</v>
      </c>
      <c r="K70" s="85">
        <v>0</v>
      </c>
      <c r="L70" s="80">
        <f t="shared" si="5"/>
        <v>61.25</v>
      </c>
      <c r="M70" s="75">
        <v>23</v>
      </c>
      <c r="N70" s="86">
        <v>23</v>
      </c>
      <c r="O70" s="200"/>
      <c r="P70" s="200" t="s">
        <v>137</v>
      </c>
    </row>
    <row r="71" spans="1:16" s="10" customFormat="1">
      <c r="A71" s="75" t="s">
        <v>16</v>
      </c>
      <c r="B71" s="76" t="s">
        <v>125</v>
      </c>
      <c r="C71" s="77">
        <v>1240519125</v>
      </c>
      <c r="D71" s="78" t="s">
        <v>151</v>
      </c>
      <c r="E71" s="78" t="s">
        <v>20</v>
      </c>
      <c r="F71" s="79">
        <v>81.5</v>
      </c>
      <c r="G71" s="80">
        <f t="shared" si="6"/>
        <v>57.05</v>
      </c>
      <c r="H71" s="81">
        <v>100</v>
      </c>
      <c r="I71" s="80">
        <v>10</v>
      </c>
      <c r="J71" s="84">
        <v>5.68</v>
      </c>
      <c r="K71" s="85">
        <v>1.1359999999999999</v>
      </c>
      <c r="L71" s="80">
        <f t="shared" si="5"/>
        <v>68.185999999999993</v>
      </c>
      <c r="M71" s="75">
        <v>13</v>
      </c>
      <c r="N71" s="86">
        <v>13</v>
      </c>
      <c r="O71" s="200"/>
      <c r="P71" s="200"/>
    </row>
    <row r="72" spans="1:16" s="10" customFormat="1">
      <c r="A72" s="75" t="s">
        <v>16</v>
      </c>
      <c r="B72" s="76" t="s">
        <v>125</v>
      </c>
      <c r="C72" s="77">
        <v>1240519126</v>
      </c>
      <c r="D72" s="78" t="s">
        <v>152</v>
      </c>
      <c r="E72" s="78" t="s">
        <v>23</v>
      </c>
      <c r="F72" s="79">
        <v>82</v>
      </c>
      <c r="G72" s="80">
        <f t="shared" si="6"/>
        <v>57.4</v>
      </c>
      <c r="H72" s="81">
        <v>100</v>
      </c>
      <c r="I72" s="80">
        <v>10</v>
      </c>
      <c r="J72" s="84">
        <v>0</v>
      </c>
      <c r="K72" s="85">
        <v>0</v>
      </c>
      <c r="L72" s="80">
        <f t="shared" si="5"/>
        <v>67.400000000000006</v>
      </c>
      <c r="M72" s="75">
        <v>14</v>
      </c>
      <c r="N72" s="86">
        <v>14</v>
      </c>
      <c r="O72" s="200"/>
      <c r="P72" s="200"/>
    </row>
    <row r="73" spans="1:16" s="10" customFormat="1">
      <c r="A73" s="75" t="s">
        <v>16</v>
      </c>
      <c r="B73" s="76" t="s">
        <v>125</v>
      </c>
      <c r="C73" s="77">
        <v>1240519127</v>
      </c>
      <c r="D73" s="78" t="s">
        <v>153</v>
      </c>
      <c r="E73" s="78" t="s">
        <v>20</v>
      </c>
      <c r="F73" s="79">
        <v>77.7</v>
      </c>
      <c r="G73" s="80">
        <f t="shared" si="6"/>
        <v>54.39</v>
      </c>
      <c r="H73" s="81">
        <v>100</v>
      </c>
      <c r="I73" s="80">
        <v>10</v>
      </c>
      <c r="J73" s="84">
        <v>0</v>
      </c>
      <c r="K73" s="85">
        <v>0</v>
      </c>
      <c r="L73" s="80">
        <f t="shared" si="5"/>
        <v>64.39</v>
      </c>
      <c r="M73" s="75">
        <v>19</v>
      </c>
      <c r="N73" s="86">
        <v>19</v>
      </c>
      <c r="O73" s="200"/>
      <c r="P73" s="200" t="s">
        <v>154</v>
      </c>
    </row>
    <row r="74" spans="1:16" s="10" customFormat="1">
      <c r="A74" s="75" t="s">
        <v>16</v>
      </c>
      <c r="B74" s="76" t="s">
        <v>125</v>
      </c>
      <c r="C74" s="77">
        <v>1240519128</v>
      </c>
      <c r="D74" s="78" t="s">
        <v>155</v>
      </c>
      <c r="E74" s="78" t="s">
        <v>23</v>
      </c>
      <c r="F74" s="79">
        <v>85.6</v>
      </c>
      <c r="G74" s="80">
        <f t="shared" si="6"/>
        <v>59.919999999999995</v>
      </c>
      <c r="H74" s="81">
        <v>100</v>
      </c>
      <c r="I74" s="80">
        <v>10</v>
      </c>
      <c r="J74" s="84">
        <v>4.5</v>
      </c>
      <c r="K74" s="85">
        <v>0.9</v>
      </c>
      <c r="L74" s="80">
        <f t="shared" si="5"/>
        <v>70.819999999999993</v>
      </c>
      <c r="M74" s="75">
        <v>6</v>
      </c>
      <c r="N74" s="86">
        <v>6</v>
      </c>
      <c r="O74" s="199" t="s">
        <v>37</v>
      </c>
      <c r="P74" s="200"/>
    </row>
    <row r="75" spans="1:16" s="10" customFormat="1">
      <c r="A75" s="75" t="s">
        <v>16</v>
      </c>
      <c r="B75" s="76" t="s">
        <v>125</v>
      </c>
      <c r="C75" s="77">
        <v>1240519129</v>
      </c>
      <c r="D75" s="78" t="s">
        <v>156</v>
      </c>
      <c r="E75" s="78" t="s">
        <v>23</v>
      </c>
      <c r="F75" s="79">
        <v>84.5</v>
      </c>
      <c r="G75" s="80">
        <f t="shared" si="6"/>
        <v>59.15</v>
      </c>
      <c r="H75" s="81">
        <v>100</v>
      </c>
      <c r="I75" s="80">
        <v>10</v>
      </c>
      <c r="J75" s="84">
        <v>6.35</v>
      </c>
      <c r="K75" s="85">
        <v>1.27</v>
      </c>
      <c r="L75" s="80">
        <f t="shared" si="5"/>
        <v>70.42</v>
      </c>
      <c r="M75" s="75">
        <v>9</v>
      </c>
      <c r="N75" s="86">
        <v>9</v>
      </c>
      <c r="O75" s="200"/>
      <c r="P75" s="200"/>
    </row>
    <row r="76" spans="1:16" s="10" customFormat="1">
      <c r="A76" s="75" t="s">
        <v>16</v>
      </c>
      <c r="B76" s="76" t="s">
        <v>125</v>
      </c>
      <c r="C76" s="77">
        <v>1240519130</v>
      </c>
      <c r="D76" s="78" t="s">
        <v>157</v>
      </c>
      <c r="E76" s="78" t="s">
        <v>23</v>
      </c>
      <c r="F76" s="79">
        <v>55.7</v>
      </c>
      <c r="G76" s="80">
        <f t="shared" si="6"/>
        <v>38.99</v>
      </c>
      <c r="H76" s="81">
        <v>100</v>
      </c>
      <c r="I76" s="80">
        <v>10</v>
      </c>
      <c r="J76" s="84">
        <v>0</v>
      </c>
      <c r="K76" s="85">
        <v>0</v>
      </c>
      <c r="L76" s="80">
        <f t="shared" si="5"/>
        <v>48.99</v>
      </c>
      <c r="M76" s="75">
        <v>28</v>
      </c>
      <c r="N76" s="86">
        <v>28</v>
      </c>
      <c r="O76" s="200"/>
      <c r="P76" s="200"/>
    </row>
    <row r="77" spans="1:16" s="10" customFormat="1">
      <c r="A77" s="75" t="s">
        <v>16</v>
      </c>
      <c r="B77" s="76" t="s">
        <v>125</v>
      </c>
      <c r="C77" s="77">
        <v>1240519131</v>
      </c>
      <c r="D77" s="78" t="s">
        <v>158</v>
      </c>
      <c r="E77" s="78" t="s">
        <v>20</v>
      </c>
      <c r="F77" s="79">
        <v>81.5</v>
      </c>
      <c r="G77" s="80">
        <f t="shared" si="6"/>
        <v>57.05</v>
      </c>
      <c r="H77" s="81">
        <v>40</v>
      </c>
      <c r="I77" s="80">
        <v>4</v>
      </c>
      <c r="J77" s="84">
        <v>0</v>
      </c>
      <c r="K77" s="85">
        <v>0</v>
      </c>
      <c r="L77" s="80">
        <f t="shared" si="5"/>
        <v>61.05</v>
      </c>
      <c r="M77" s="75">
        <v>24</v>
      </c>
      <c r="N77" s="86">
        <v>24</v>
      </c>
      <c r="O77" s="200"/>
      <c r="P77" s="200" t="s">
        <v>159</v>
      </c>
    </row>
    <row r="78" spans="1:16" s="10" customFormat="1">
      <c r="A78" s="63" t="s">
        <v>16</v>
      </c>
      <c r="B78" s="18" t="s">
        <v>160</v>
      </c>
      <c r="C78" s="90">
        <v>1240112279</v>
      </c>
      <c r="D78" s="90" t="s">
        <v>161</v>
      </c>
      <c r="E78" s="90" t="s">
        <v>20</v>
      </c>
      <c r="F78" s="73">
        <v>59.7</v>
      </c>
      <c r="G78" s="73">
        <f t="shared" si="6"/>
        <v>41.79</v>
      </c>
      <c r="H78" s="74">
        <v>40</v>
      </c>
      <c r="I78" s="73">
        <v>4</v>
      </c>
      <c r="J78" s="73">
        <v>0</v>
      </c>
      <c r="K78" s="73">
        <v>0</v>
      </c>
      <c r="L78" s="73">
        <v>45.79</v>
      </c>
      <c r="M78" s="63">
        <v>45</v>
      </c>
      <c r="N78" s="94">
        <v>45</v>
      </c>
      <c r="O78" s="205"/>
      <c r="P78" s="200" t="s">
        <v>162</v>
      </c>
    </row>
    <row r="79" spans="1:16" s="10" customFormat="1">
      <c r="A79" s="63" t="s">
        <v>16</v>
      </c>
      <c r="B79" s="18" t="s">
        <v>160</v>
      </c>
      <c r="C79" s="32">
        <v>1240513101</v>
      </c>
      <c r="D79" s="32" t="s">
        <v>163</v>
      </c>
      <c r="E79" s="32" t="s">
        <v>23</v>
      </c>
      <c r="F79" s="73">
        <v>85.5</v>
      </c>
      <c r="G79" s="73">
        <f t="shared" si="6"/>
        <v>59.849999999999994</v>
      </c>
      <c r="H79" s="74">
        <v>100</v>
      </c>
      <c r="I79" s="73">
        <v>10</v>
      </c>
      <c r="J79" s="73">
        <v>23.57</v>
      </c>
      <c r="K79" s="73">
        <v>4.7140000000000004</v>
      </c>
      <c r="L79" s="74">
        <v>74.56</v>
      </c>
      <c r="M79" s="63">
        <v>8</v>
      </c>
      <c r="N79" s="94">
        <v>8</v>
      </c>
      <c r="O79" s="206" t="s">
        <v>37</v>
      </c>
      <c r="P79" s="205"/>
    </row>
    <row r="80" spans="1:16" s="10" customFormat="1">
      <c r="A80" s="63" t="s">
        <v>16</v>
      </c>
      <c r="B80" s="18" t="s">
        <v>160</v>
      </c>
      <c r="C80" s="32">
        <v>1240513102</v>
      </c>
      <c r="D80" s="32" t="s">
        <v>164</v>
      </c>
      <c r="E80" s="32" t="s">
        <v>23</v>
      </c>
      <c r="F80" s="73">
        <v>82.6</v>
      </c>
      <c r="G80" s="73">
        <f t="shared" si="6"/>
        <v>57.819999999999993</v>
      </c>
      <c r="H80" s="74">
        <v>100</v>
      </c>
      <c r="I80" s="73">
        <v>10</v>
      </c>
      <c r="J80" s="73">
        <v>0</v>
      </c>
      <c r="K80" s="73">
        <v>0</v>
      </c>
      <c r="L80" s="73">
        <v>67.819999999999993</v>
      </c>
      <c r="M80" s="63">
        <v>24</v>
      </c>
      <c r="N80" s="94">
        <v>24</v>
      </c>
      <c r="O80" s="207"/>
      <c r="P80" s="200"/>
    </row>
    <row r="81" spans="1:16" s="10" customFormat="1">
      <c r="A81" s="63" t="s">
        <v>16</v>
      </c>
      <c r="B81" s="18" t="s">
        <v>160</v>
      </c>
      <c r="C81" s="32">
        <v>1240513103</v>
      </c>
      <c r="D81" s="32" t="s">
        <v>165</v>
      </c>
      <c r="E81" s="32" t="s">
        <v>20</v>
      </c>
      <c r="F81" s="73">
        <v>82.7</v>
      </c>
      <c r="G81" s="73">
        <f t="shared" si="6"/>
        <v>57.89</v>
      </c>
      <c r="H81" s="74">
        <v>100</v>
      </c>
      <c r="I81" s="73">
        <v>10</v>
      </c>
      <c r="J81" s="73">
        <v>11.43</v>
      </c>
      <c r="K81" s="73">
        <v>2.29</v>
      </c>
      <c r="L81" s="73">
        <v>70.180000000000007</v>
      </c>
      <c r="M81" s="63">
        <v>16</v>
      </c>
      <c r="N81" s="94">
        <v>16</v>
      </c>
      <c r="O81" s="207"/>
      <c r="P81" s="205"/>
    </row>
    <row r="82" spans="1:16" s="10" customFormat="1">
      <c r="A82" s="63" t="s">
        <v>16</v>
      </c>
      <c r="B82" s="18" t="s">
        <v>160</v>
      </c>
      <c r="C82" s="32">
        <v>1240513104</v>
      </c>
      <c r="D82" s="32" t="s">
        <v>166</v>
      </c>
      <c r="E82" s="32" t="s">
        <v>23</v>
      </c>
      <c r="F82" s="73">
        <v>85.4</v>
      </c>
      <c r="G82" s="73">
        <f t="shared" si="6"/>
        <v>59.78</v>
      </c>
      <c r="H82" s="74">
        <v>100</v>
      </c>
      <c r="I82" s="73">
        <v>10</v>
      </c>
      <c r="J82" s="73">
        <v>13.57</v>
      </c>
      <c r="K82" s="73">
        <v>2.714</v>
      </c>
      <c r="L82" s="73">
        <v>72.5</v>
      </c>
      <c r="M82" s="63">
        <v>12</v>
      </c>
      <c r="N82" s="94">
        <v>12</v>
      </c>
      <c r="O82" s="207"/>
      <c r="P82" s="205"/>
    </row>
    <row r="83" spans="1:16" s="10" customFormat="1">
      <c r="A83" s="63" t="s">
        <v>16</v>
      </c>
      <c r="B83" s="18" t="s">
        <v>160</v>
      </c>
      <c r="C83" s="32">
        <v>1240513105</v>
      </c>
      <c r="D83" s="32" t="s">
        <v>167</v>
      </c>
      <c r="E83" s="32" t="s">
        <v>20</v>
      </c>
      <c r="F83" s="73">
        <v>70.2</v>
      </c>
      <c r="G83" s="73">
        <f t="shared" si="6"/>
        <v>49.14</v>
      </c>
      <c r="H83" s="74">
        <v>58</v>
      </c>
      <c r="I83" s="73">
        <v>5.8</v>
      </c>
      <c r="J83" s="73">
        <v>0</v>
      </c>
      <c r="K83" s="73">
        <v>0</v>
      </c>
      <c r="L83" s="73">
        <v>54.94</v>
      </c>
      <c r="M83" s="63">
        <v>40</v>
      </c>
      <c r="N83" s="94">
        <v>40</v>
      </c>
      <c r="O83" s="207"/>
      <c r="P83" s="200" t="s">
        <v>168</v>
      </c>
    </row>
    <row r="84" spans="1:16" s="10" customFormat="1">
      <c r="A84" s="63" t="s">
        <v>16</v>
      </c>
      <c r="B84" s="18" t="s">
        <v>160</v>
      </c>
      <c r="C84" s="32">
        <v>1240513107</v>
      </c>
      <c r="D84" s="32" t="s">
        <v>169</v>
      </c>
      <c r="E84" s="32" t="s">
        <v>20</v>
      </c>
      <c r="F84" s="73">
        <v>74.099999999999994</v>
      </c>
      <c r="G84" s="73">
        <f t="shared" si="6"/>
        <v>51.86999999999999</v>
      </c>
      <c r="H84" s="74">
        <v>76</v>
      </c>
      <c r="I84" s="73">
        <v>7.6</v>
      </c>
      <c r="J84" s="73">
        <v>0</v>
      </c>
      <c r="K84" s="73">
        <v>0</v>
      </c>
      <c r="L84" s="73">
        <v>59.47</v>
      </c>
      <c r="M84" s="63">
        <v>36</v>
      </c>
      <c r="N84" s="94">
        <v>36</v>
      </c>
      <c r="O84" s="207"/>
      <c r="P84" s="200" t="s">
        <v>170</v>
      </c>
    </row>
    <row r="85" spans="1:16" s="10" customFormat="1">
      <c r="A85" s="63" t="s">
        <v>16</v>
      </c>
      <c r="B85" s="18" t="s">
        <v>160</v>
      </c>
      <c r="C85" s="32">
        <v>1240513108</v>
      </c>
      <c r="D85" s="32" t="s">
        <v>171</v>
      </c>
      <c r="E85" s="32" t="s">
        <v>23</v>
      </c>
      <c r="F85" s="73">
        <v>85.7</v>
      </c>
      <c r="G85" s="73">
        <f t="shared" si="6"/>
        <v>59.989999999999995</v>
      </c>
      <c r="H85" s="74">
        <v>100</v>
      </c>
      <c r="I85" s="73">
        <v>10</v>
      </c>
      <c r="J85" s="73">
        <v>8.86</v>
      </c>
      <c r="K85" s="73">
        <v>1.772</v>
      </c>
      <c r="L85" s="73">
        <v>71.760000000000005</v>
      </c>
      <c r="M85" s="63">
        <v>13</v>
      </c>
      <c r="N85" s="94">
        <v>13</v>
      </c>
      <c r="O85" s="205"/>
      <c r="P85" s="205"/>
    </row>
    <row r="86" spans="1:16" s="10" customFormat="1">
      <c r="A86" s="63" t="s">
        <v>16</v>
      </c>
      <c r="B86" s="18" t="s">
        <v>160</v>
      </c>
      <c r="C86" s="32">
        <v>1240513109</v>
      </c>
      <c r="D86" s="32" t="s">
        <v>172</v>
      </c>
      <c r="E86" s="32" t="s">
        <v>20</v>
      </c>
      <c r="F86" s="73">
        <v>80</v>
      </c>
      <c r="G86" s="73">
        <v>56</v>
      </c>
      <c r="H86" s="74">
        <v>97</v>
      </c>
      <c r="I86" s="73">
        <v>9.6999999999999993</v>
      </c>
      <c r="J86" s="73">
        <v>0</v>
      </c>
      <c r="K86" s="73">
        <v>0</v>
      </c>
      <c r="L86" s="73">
        <v>65.7</v>
      </c>
      <c r="M86" s="63">
        <v>29</v>
      </c>
      <c r="N86" s="94">
        <v>29</v>
      </c>
      <c r="O86" s="207"/>
      <c r="P86" s="200" t="s">
        <v>137</v>
      </c>
    </row>
    <row r="87" spans="1:16" s="10" customFormat="1">
      <c r="A87" s="63" t="s">
        <v>16</v>
      </c>
      <c r="B87" s="18" t="s">
        <v>160</v>
      </c>
      <c r="C87" s="32">
        <v>1240513110</v>
      </c>
      <c r="D87" s="32" t="s">
        <v>173</v>
      </c>
      <c r="E87" s="32" t="s">
        <v>20</v>
      </c>
      <c r="F87" s="73">
        <v>76.599999999999994</v>
      </c>
      <c r="G87" s="73">
        <f t="shared" ref="G87:G109" si="7">F87*0.7</f>
        <v>53.61999999999999</v>
      </c>
      <c r="H87" s="74">
        <v>94</v>
      </c>
      <c r="I87" s="73">
        <v>9.4</v>
      </c>
      <c r="J87" s="73">
        <v>0</v>
      </c>
      <c r="K87" s="73">
        <v>0</v>
      </c>
      <c r="L87" s="73">
        <v>63.62</v>
      </c>
      <c r="M87" s="63">
        <v>32</v>
      </c>
      <c r="N87" s="94">
        <v>32</v>
      </c>
      <c r="O87" s="207"/>
      <c r="P87" s="200" t="s">
        <v>159</v>
      </c>
    </row>
    <row r="88" spans="1:16" s="10" customFormat="1">
      <c r="A88" s="63" t="s">
        <v>16</v>
      </c>
      <c r="B88" s="18" t="s">
        <v>160</v>
      </c>
      <c r="C88" s="32">
        <v>1240513111</v>
      </c>
      <c r="D88" s="32" t="s">
        <v>174</v>
      </c>
      <c r="E88" s="32" t="s">
        <v>23</v>
      </c>
      <c r="F88" s="73">
        <v>84.9</v>
      </c>
      <c r="G88" s="73">
        <f t="shared" si="7"/>
        <v>59.43</v>
      </c>
      <c r="H88" s="74">
        <v>100</v>
      </c>
      <c r="I88" s="73">
        <v>10</v>
      </c>
      <c r="J88" s="73">
        <v>0</v>
      </c>
      <c r="K88" s="73">
        <v>0</v>
      </c>
      <c r="L88" s="73">
        <v>69.430000000000007</v>
      </c>
      <c r="M88" s="63">
        <v>21</v>
      </c>
      <c r="N88" s="94">
        <v>21</v>
      </c>
      <c r="O88" s="207"/>
      <c r="P88" s="200"/>
    </row>
    <row r="89" spans="1:16" s="10" customFormat="1">
      <c r="A89" s="63" t="s">
        <v>16</v>
      </c>
      <c r="B89" s="18" t="s">
        <v>160</v>
      </c>
      <c r="C89" s="32">
        <v>1240513114</v>
      </c>
      <c r="D89" s="32" t="s">
        <v>175</v>
      </c>
      <c r="E89" s="32" t="s">
        <v>23</v>
      </c>
      <c r="F89" s="73">
        <v>81.099999999999994</v>
      </c>
      <c r="G89" s="73">
        <f t="shared" si="7"/>
        <v>56.769999999999989</v>
      </c>
      <c r="H89" s="74">
        <v>100</v>
      </c>
      <c r="I89" s="73">
        <v>10</v>
      </c>
      <c r="J89" s="73">
        <v>29.43</v>
      </c>
      <c r="K89" s="73">
        <v>5.89</v>
      </c>
      <c r="L89" s="73">
        <v>72.66</v>
      </c>
      <c r="M89" s="63">
        <v>11</v>
      </c>
      <c r="N89" s="94">
        <v>11</v>
      </c>
      <c r="O89" s="207"/>
      <c r="P89" s="205"/>
    </row>
    <row r="90" spans="1:16" s="10" customFormat="1">
      <c r="A90" s="63" t="s">
        <v>16</v>
      </c>
      <c r="B90" s="18" t="s">
        <v>160</v>
      </c>
      <c r="C90" s="32">
        <v>1240513115</v>
      </c>
      <c r="D90" s="32" t="s">
        <v>176</v>
      </c>
      <c r="E90" s="32" t="s">
        <v>23</v>
      </c>
      <c r="F90" s="73">
        <v>89.3</v>
      </c>
      <c r="G90" s="73">
        <f t="shared" si="7"/>
        <v>62.509999999999991</v>
      </c>
      <c r="H90" s="74">
        <v>100</v>
      </c>
      <c r="I90" s="73">
        <v>10</v>
      </c>
      <c r="J90" s="73">
        <v>20.57</v>
      </c>
      <c r="K90" s="73">
        <v>4.1100000000000003</v>
      </c>
      <c r="L90" s="73">
        <v>76.62</v>
      </c>
      <c r="M90" s="63">
        <v>5</v>
      </c>
      <c r="N90" s="94">
        <v>5</v>
      </c>
      <c r="O90" s="206" t="s">
        <v>37</v>
      </c>
      <c r="P90" s="205"/>
    </row>
    <row r="91" spans="1:16" s="10" customFormat="1">
      <c r="A91" s="63" t="s">
        <v>16</v>
      </c>
      <c r="B91" s="18" t="s">
        <v>160</v>
      </c>
      <c r="C91" s="32">
        <v>1240513116</v>
      </c>
      <c r="D91" s="32" t="s">
        <v>177</v>
      </c>
      <c r="E91" s="32" t="s">
        <v>20</v>
      </c>
      <c r="F91" s="73">
        <v>68.099999999999994</v>
      </c>
      <c r="G91" s="73">
        <f t="shared" si="7"/>
        <v>47.669999999999995</v>
      </c>
      <c r="H91" s="74">
        <v>61</v>
      </c>
      <c r="I91" s="73">
        <v>6.1</v>
      </c>
      <c r="J91" s="73">
        <v>0</v>
      </c>
      <c r="K91" s="73">
        <v>0</v>
      </c>
      <c r="L91" s="73">
        <v>53.77</v>
      </c>
      <c r="M91" s="63">
        <v>43</v>
      </c>
      <c r="N91" s="94">
        <v>43</v>
      </c>
      <c r="O91" s="205"/>
      <c r="P91" s="200" t="s">
        <v>178</v>
      </c>
    </row>
    <row r="92" spans="1:16" s="10" customFormat="1">
      <c r="A92" s="63" t="s">
        <v>16</v>
      </c>
      <c r="B92" s="18" t="s">
        <v>160</v>
      </c>
      <c r="C92" s="32">
        <v>1240513117</v>
      </c>
      <c r="D92" s="32" t="s">
        <v>179</v>
      </c>
      <c r="E92" s="32" t="s">
        <v>20</v>
      </c>
      <c r="F92" s="73">
        <v>80.7</v>
      </c>
      <c r="G92" s="73">
        <f t="shared" si="7"/>
        <v>56.489999999999995</v>
      </c>
      <c r="H92" s="74">
        <v>94</v>
      </c>
      <c r="I92" s="73">
        <v>9.4</v>
      </c>
      <c r="J92" s="73">
        <v>0</v>
      </c>
      <c r="K92" s="73">
        <v>0</v>
      </c>
      <c r="L92" s="73">
        <v>65.89</v>
      </c>
      <c r="M92" s="63">
        <v>28</v>
      </c>
      <c r="N92" s="94">
        <v>28</v>
      </c>
      <c r="O92" s="205"/>
      <c r="P92" s="200"/>
    </row>
    <row r="93" spans="1:16" s="10" customFormat="1">
      <c r="A93" s="63" t="s">
        <v>16</v>
      </c>
      <c r="B93" s="18" t="s">
        <v>160</v>
      </c>
      <c r="C93" s="32">
        <v>1240513118</v>
      </c>
      <c r="D93" s="32" t="s">
        <v>180</v>
      </c>
      <c r="E93" s="32" t="s">
        <v>23</v>
      </c>
      <c r="F93" s="73">
        <v>82.5</v>
      </c>
      <c r="G93" s="73">
        <f t="shared" si="7"/>
        <v>57.749999999999993</v>
      </c>
      <c r="H93" s="74">
        <v>100</v>
      </c>
      <c r="I93" s="73">
        <v>10</v>
      </c>
      <c r="J93" s="73">
        <v>11.57</v>
      </c>
      <c r="K93" s="73">
        <v>2.3140000000000001</v>
      </c>
      <c r="L93" s="73">
        <v>70.06</v>
      </c>
      <c r="M93" s="63">
        <v>18</v>
      </c>
      <c r="N93" s="94">
        <v>18</v>
      </c>
      <c r="O93" s="205"/>
      <c r="P93" s="205"/>
    </row>
    <row r="94" spans="1:16" s="10" customFormat="1">
      <c r="A94" s="63" t="s">
        <v>16</v>
      </c>
      <c r="B94" s="18" t="s">
        <v>160</v>
      </c>
      <c r="C94" s="32">
        <v>1240513120</v>
      </c>
      <c r="D94" s="32" t="s">
        <v>181</v>
      </c>
      <c r="E94" s="32" t="s">
        <v>23</v>
      </c>
      <c r="F94" s="73">
        <v>84.6</v>
      </c>
      <c r="G94" s="73">
        <f t="shared" si="7"/>
        <v>59.219999999999992</v>
      </c>
      <c r="H94" s="74">
        <v>100</v>
      </c>
      <c r="I94" s="73">
        <v>10</v>
      </c>
      <c r="J94" s="73">
        <v>25.71</v>
      </c>
      <c r="K94" s="73">
        <v>5.14</v>
      </c>
      <c r="L94" s="73">
        <v>74.36</v>
      </c>
      <c r="M94" s="63">
        <v>9</v>
      </c>
      <c r="N94" s="94">
        <v>9</v>
      </c>
      <c r="O94" s="206" t="s">
        <v>37</v>
      </c>
      <c r="P94" s="205"/>
    </row>
    <row r="95" spans="1:16" s="10" customFormat="1">
      <c r="A95" s="63" t="s">
        <v>16</v>
      </c>
      <c r="B95" s="18" t="s">
        <v>160</v>
      </c>
      <c r="C95" s="32">
        <v>1240513121</v>
      </c>
      <c r="D95" s="32" t="s">
        <v>182</v>
      </c>
      <c r="E95" s="32" t="s">
        <v>23</v>
      </c>
      <c r="F95" s="73">
        <v>83.8</v>
      </c>
      <c r="G95" s="73">
        <f t="shared" si="7"/>
        <v>58.66</v>
      </c>
      <c r="H95" s="74">
        <v>100</v>
      </c>
      <c r="I95" s="73">
        <v>10</v>
      </c>
      <c r="J95" s="73">
        <v>10</v>
      </c>
      <c r="K95" s="73">
        <v>2</v>
      </c>
      <c r="L95" s="73">
        <v>70.66</v>
      </c>
      <c r="M95" s="63">
        <v>15</v>
      </c>
      <c r="N95" s="94">
        <v>15</v>
      </c>
      <c r="O95" s="208"/>
      <c r="P95" s="209"/>
    </row>
    <row r="96" spans="1:16" s="10" customFormat="1">
      <c r="A96" s="63" t="s">
        <v>16</v>
      </c>
      <c r="B96" s="18" t="s">
        <v>160</v>
      </c>
      <c r="C96" s="32">
        <v>1240513122</v>
      </c>
      <c r="D96" s="32" t="s">
        <v>183</v>
      </c>
      <c r="E96" s="32" t="s">
        <v>23</v>
      </c>
      <c r="F96" s="73">
        <v>81.7</v>
      </c>
      <c r="G96" s="73">
        <f t="shared" si="7"/>
        <v>57.19</v>
      </c>
      <c r="H96" s="74">
        <v>100</v>
      </c>
      <c r="I96" s="73">
        <v>10</v>
      </c>
      <c r="J96" s="73">
        <v>0</v>
      </c>
      <c r="K96" s="73">
        <v>0</v>
      </c>
      <c r="L96" s="73">
        <v>67.19</v>
      </c>
      <c r="M96" s="63">
        <v>25</v>
      </c>
      <c r="N96" s="94">
        <v>25</v>
      </c>
      <c r="O96" s="205"/>
      <c r="P96" s="200"/>
    </row>
    <row r="97" spans="1:16" s="10" customFormat="1">
      <c r="A97" s="63" t="s">
        <v>16</v>
      </c>
      <c r="B97" s="18" t="s">
        <v>160</v>
      </c>
      <c r="C97" s="32">
        <v>1240513124</v>
      </c>
      <c r="D97" s="32" t="s">
        <v>184</v>
      </c>
      <c r="E97" s="32" t="s">
        <v>20</v>
      </c>
      <c r="F97" s="73">
        <v>69.900000000000006</v>
      </c>
      <c r="G97" s="73">
        <f t="shared" si="7"/>
        <v>48.93</v>
      </c>
      <c r="H97" s="74">
        <v>46</v>
      </c>
      <c r="I97" s="73">
        <v>4.5999999999999996</v>
      </c>
      <c r="J97" s="73">
        <v>0</v>
      </c>
      <c r="K97" s="73">
        <v>0</v>
      </c>
      <c r="L97" s="73">
        <v>53.53</v>
      </c>
      <c r="M97" s="63">
        <v>44</v>
      </c>
      <c r="N97" s="94">
        <v>44</v>
      </c>
      <c r="O97" s="205"/>
      <c r="P97" s="200" t="s">
        <v>185</v>
      </c>
    </row>
    <row r="98" spans="1:16" s="10" customFormat="1">
      <c r="A98" s="63" t="s">
        <v>16</v>
      </c>
      <c r="B98" s="18" t="s">
        <v>160</v>
      </c>
      <c r="C98" s="32">
        <v>1240513125</v>
      </c>
      <c r="D98" s="32" t="s">
        <v>186</v>
      </c>
      <c r="E98" s="32" t="s">
        <v>23</v>
      </c>
      <c r="F98" s="73">
        <v>84.2</v>
      </c>
      <c r="G98" s="73">
        <f t="shared" si="7"/>
        <v>58.94</v>
      </c>
      <c r="H98" s="74">
        <v>100</v>
      </c>
      <c r="I98" s="73">
        <v>10</v>
      </c>
      <c r="J98" s="73">
        <v>5</v>
      </c>
      <c r="K98" s="73">
        <v>1</v>
      </c>
      <c r="L98" s="73">
        <v>69.94</v>
      </c>
      <c r="M98" s="63">
        <v>19</v>
      </c>
      <c r="N98" s="94">
        <v>19</v>
      </c>
      <c r="O98" s="205"/>
      <c r="P98" s="205"/>
    </row>
    <row r="99" spans="1:16" s="10" customFormat="1">
      <c r="A99" s="63" t="s">
        <v>16</v>
      </c>
      <c r="B99" s="18" t="s">
        <v>160</v>
      </c>
      <c r="C99" s="32">
        <v>1240513126</v>
      </c>
      <c r="D99" s="32" t="s">
        <v>187</v>
      </c>
      <c r="E99" s="32" t="s">
        <v>20</v>
      </c>
      <c r="F99" s="73">
        <v>79.599999999999994</v>
      </c>
      <c r="G99" s="73">
        <f t="shared" si="7"/>
        <v>55.719999999999992</v>
      </c>
      <c r="H99" s="74">
        <v>97</v>
      </c>
      <c r="I99" s="73">
        <v>9.6999999999999993</v>
      </c>
      <c r="J99" s="73">
        <v>0</v>
      </c>
      <c r="K99" s="73">
        <v>0</v>
      </c>
      <c r="L99" s="73">
        <v>65.42</v>
      </c>
      <c r="M99" s="63">
        <v>30</v>
      </c>
      <c r="N99" s="94">
        <v>30</v>
      </c>
      <c r="O99" s="205"/>
      <c r="P99" s="200" t="s">
        <v>137</v>
      </c>
    </row>
    <row r="100" spans="1:16" s="10" customFormat="1">
      <c r="A100" s="63" t="s">
        <v>16</v>
      </c>
      <c r="B100" s="18" t="s">
        <v>160</v>
      </c>
      <c r="C100" s="32">
        <v>1240513128</v>
      </c>
      <c r="D100" s="32" t="s">
        <v>188</v>
      </c>
      <c r="E100" s="32" t="s">
        <v>23</v>
      </c>
      <c r="F100" s="73">
        <v>75.099999999999994</v>
      </c>
      <c r="G100" s="73">
        <f t="shared" si="7"/>
        <v>52.569999999999993</v>
      </c>
      <c r="H100" s="74">
        <v>85</v>
      </c>
      <c r="I100" s="73">
        <v>8.5</v>
      </c>
      <c r="J100" s="73">
        <v>0</v>
      </c>
      <c r="K100" s="73">
        <v>0</v>
      </c>
      <c r="L100" s="73">
        <v>61.07</v>
      </c>
      <c r="M100" s="63">
        <v>34</v>
      </c>
      <c r="N100" s="94">
        <v>34</v>
      </c>
      <c r="O100" s="205"/>
      <c r="P100" s="200" t="s">
        <v>144</v>
      </c>
    </row>
    <row r="101" spans="1:16" s="10" customFormat="1">
      <c r="A101" s="63" t="s">
        <v>16</v>
      </c>
      <c r="B101" s="18" t="s">
        <v>160</v>
      </c>
      <c r="C101" s="32">
        <v>1240513129</v>
      </c>
      <c r="D101" s="32" t="s">
        <v>189</v>
      </c>
      <c r="E101" s="32" t="s">
        <v>23</v>
      </c>
      <c r="F101" s="73">
        <v>72.7</v>
      </c>
      <c r="G101" s="73">
        <f t="shared" si="7"/>
        <v>50.89</v>
      </c>
      <c r="H101" s="74">
        <v>91</v>
      </c>
      <c r="I101" s="73">
        <v>9.1</v>
      </c>
      <c r="J101" s="73">
        <v>0</v>
      </c>
      <c r="K101" s="73">
        <v>0</v>
      </c>
      <c r="L101" s="73">
        <v>59.99</v>
      </c>
      <c r="M101" s="63">
        <v>35</v>
      </c>
      <c r="N101" s="94">
        <v>35</v>
      </c>
      <c r="O101" s="205"/>
      <c r="P101" s="200" t="s">
        <v>149</v>
      </c>
    </row>
    <row r="102" spans="1:16" s="10" customFormat="1">
      <c r="A102" s="63" t="s">
        <v>16</v>
      </c>
      <c r="B102" s="18" t="s">
        <v>160</v>
      </c>
      <c r="C102" s="32">
        <v>1240513131</v>
      </c>
      <c r="D102" s="32" t="s">
        <v>190</v>
      </c>
      <c r="E102" s="32" t="s">
        <v>23</v>
      </c>
      <c r="F102" s="73">
        <v>76.900000000000006</v>
      </c>
      <c r="G102" s="73">
        <f t="shared" si="7"/>
        <v>53.83</v>
      </c>
      <c r="H102" s="74">
        <v>100</v>
      </c>
      <c r="I102" s="73">
        <v>10</v>
      </c>
      <c r="J102" s="73">
        <v>11</v>
      </c>
      <c r="K102" s="73">
        <v>2.2000000000000002</v>
      </c>
      <c r="L102" s="73">
        <v>66.03</v>
      </c>
      <c r="M102" s="63">
        <v>27</v>
      </c>
      <c r="N102" s="94">
        <v>27</v>
      </c>
      <c r="O102" s="205"/>
      <c r="P102" s="200"/>
    </row>
    <row r="103" spans="1:16" s="10" customFormat="1">
      <c r="A103" s="63" t="s">
        <v>16</v>
      </c>
      <c r="B103" s="18" t="s">
        <v>160</v>
      </c>
      <c r="C103" s="32">
        <v>1240513132</v>
      </c>
      <c r="D103" s="32" t="s">
        <v>191</v>
      </c>
      <c r="E103" s="32" t="s">
        <v>20</v>
      </c>
      <c r="F103" s="73">
        <v>77.8</v>
      </c>
      <c r="G103" s="73">
        <f t="shared" si="7"/>
        <v>54.459999999999994</v>
      </c>
      <c r="H103" s="74">
        <v>100</v>
      </c>
      <c r="I103" s="73">
        <v>10</v>
      </c>
      <c r="J103" s="73">
        <v>0</v>
      </c>
      <c r="K103" s="73">
        <v>0</v>
      </c>
      <c r="L103" s="73">
        <v>64.459999999999994</v>
      </c>
      <c r="M103" s="63">
        <v>31</v>
      </c>
      <c r="N103" s="94">
        <v>31</v>
      </c>
      <c r="O103" s="205"/>
      <c r="P103" s="200"/>
    </row>
    <row r="104" spans="1:16" s="10" customFormat="1">
      <c r="A104" s="63" t="s">
        <v>16</v>
      </c>
      <c r="B104" s="18" t="s">
        <v>160</v>
      </c>
      <c r="C104" s="32">
        <v>1240513133</v>
      </c>
      <c r="D104" s="32" t="s">
        <v>192</v>
      </c>
      <c r="E104" s="32" t="s">
        <v>20</v>
      </c>
      <c r="F104" s="73">
        <v>73.7</v>
      </c>
      <c r="G104" s="73">
        <f t="shared" si="7"/>
        <v>51.589999999999996</v>
      </c>
      <c r="H104" s="74">
        <v>67</v>
      </c>
      <c r="I104" s="73">
        <v>6.7</v>
      </c>
      <c r="J104" s="73">
        <v>0</v>
      </c>
      <c r="K104" s="73">
        <v>0</v>
      </c>
      <c r="L104" s="73">
        <v>58.29</v>
      </c>
      <c r="M104" s="63">
        <v>37</v>
      </c>
      <c r="N104" s="94">
        <v>37</v>
      </c>
      <c r="O104" s="205"/>
      <c r="P104" s="200" t="s">
        <v>168</v>
      </c>
    </row>
    <row r="105" spans="1:16" s="10" customFormat="1">
      <c r="A105" s="63" t="s">
        <v>16</v>
      </c>
      <c r="B105" s="18" t="s">
        <v>160</v>
      </c>
      <c r="C105" s="32">
        <v>1240513136</v>
      </c>
      <c r="D105" s="32" t="s">
        <v>193</v>
      </c>
      <c r="E105" s="32" t="s">
        <v>23</v>
      </c>
      <c r="F105" s="73">
        <v>85.9</v>
      </c>
      <c r="G105" s="73">
        <f t="shared" si="7"/>
        <v>60.13</v>
      </c>
      <c r="H105" s="74">
        <v>100</v>
      </c>
      <c r="I105" s="73">
        <v>10</v>
      </c>
      <c r="J105" s="73">
        <v>0</v>
      </c>
      <c r="K105" s="73">
        <v>0</v>
      </c>
      <c r="L105" s="73">
        <v>70.13</v>
      </c>
      <c r="M105" s="63">
        <v>17</v>
      </c>
      <c r="N105" s="94">
        <v>17</v>
      </c>
      <c r="O105" s="205"/>
      <c r="P105" s="205"/>
    </row>
    <row r="106" spans="1:16" s="10" customFormat="1">
      <c r="A106" s="63" t="s">
        <v>16</v>
      </c>
      <c r="B106" s="18" t="s">
        <v>160</v>
      </c>
      <c r="C106" s="32">
        <v>1240513137</v>
      </c>
      <c r="D106" s="32" t="s">
        <v>194</v>
      </c>
      <c r="E106" s="32" t="s">
        <v>23</v>
      </c>
      <c r="F106" s="73">
        <v>82.3</v>
      </c>
      <c r="G106" s="73">
        <f t="shared" si="7"/>
        <v>57.609999999999992</v>
      </c>
      <c r="H106" s="74">
        <v>100</v>
      </c>
      <c r="I106" s="73">
        <v>10</v>
      </c>
      <c r="J106" s="73">
        <v>36.21</v>
      </c>
      <c r="K106" s="73">
        <f t="shared" ref="K106:K112" si="8">J106*0.2</f>
        <v>7.2420000000000009</v>
      </c>
      <c r="L106" s="73">
        <v>74.849999999999994</v>
      </c>
      <c r="M106" s="63">
        <v>7</v>
      </c>
      <c r="N106" s="94">
        <v>7</v>
      </c>
      <c r="O106" s="206" t="s">
        <v>37</v>
      </c>
      <c r="P106" s="205"/>
    </row>
    <row r="107" spans="1:16" s="10" customFormat="1">
      <c r="A107" s="63" t="s">
        <v>16</v>
      </c>
      <c r="B107" s="18" t="s">
        <v>160</v>
      </c>
      <c r="C107" s="32">
        <v>1240513140</v>
      </c>
      <c r="D107" s="32" t="s">
        <v>195</v>
      </c>
      <c r="E107" s="32" t="s">
        <v>23</v>
      </c>
      <c r="F107" s="73">
        <v>82.4</v>
      </c>
      <c r="G107" s="73">
        <f t="shared" si="7"/>
        <v>57.68</v>
      </c>
      <c r="H107" s="74">
        <v>100</v>
      </c>
      <c r="I107" s="73">
        <v>10</v>
      </c>
      <c r="J107" s="73">
        <v>3.57</v>
      </c>
      <c r="K107" s="73">
        <f t="shared" si="8"/>
        <v>0.71399999999999997</v>
      </c>
      <c r="L107" s="73">
        <v>68.39</v>
      </c>
      <c r="M107" s="63">
        <v>23</v>
      </c>
      <c r="N107" s="94">
        <v>23</v>
      </c>
      <c r="O107" s="205"/>
      <c r="P107" s="200"/>
    </row>
    <row r="108" spans="1:16" s="10" customFormat="1">
      <c r="A108" s="63" t="s">
        <v>16</v>
      </c>
      <c r="B108" s="18" t="s">
        <v>160</v>
      </c>
      <c r="C108" s="32">
        <v>1240513141</v>
      </c>
      <c r="D108" s="32" t="s">
        <v>196</v>
      </c>
      <c r="E108" s="32" t="s">
        <v>23</v>
      </c>
      <c r="F108" s="73">
        <v>76.2</v>
      </c>
      <c r="G108" s="73">
        <f t="shared" si="7"/>
        <v>53.339999999999996</v>
      </c>
      <c r="H108" s="74">
        <v>19</v>
      </c>
      <c r="I108" s="73">
        <v>1.9</v>
      </c>
      <c r="J108" s="73">
        <v>13.57</v>
      </c>
      <c r="K108" s="73">
        <v>2.71</v>
      </c>
      <c r="L108" s="73">
        <v>57.95</v>
      </c>
      <c r="M108" s="63">
        <v>38</v>
      </c>
      <c r="N108" s="94">
        <v>38</v>
      </c>
      <c r="O108" s="205"/>
      <c r="P108" s="200" t="s">
        <v>197</v>
      </c>
    </row>
    <row r="109" spans="1:16" s="10" customFormat="1">
      <c r="A109" s="63" t="s">
        <v>16</v>
      </c>
      <c r="B109" s="18" t="s">
        <v>160</v>
      </c>
      <c r="C109" s="32">
        <v>1240513142</v>
      </c>
      <c r="D109" s="32" t="s">
        <v>198</v>
      </c>
      <c r="E109" s="32" t="s">
        <v>23</v>
      </c>
      <c r="F109" s="73">
        <v>85.5</v>
      </c>
      <c r="G109" s="73">
        <f t="shared" si="7"/>
        <v>59.849999999999994</v>
      </c>
      <c r="H109" s="74">
        <v>100</v>
      </c>
      <c r="I109" s="73">
        <v>10</v>
      </c>
      <c r="J109" s="73">
        <v>9.07</v>
      </c>
      <c r="K109" s="73">
        <v>1.8140000000000001</v>
      </c>
      <c r="L109" s="73">
        <v>71.66</v>
      </c>
      <c r="M109" s="63">
        <v>14</v>
      </c>
      <c r="N109" s="94">
        <v>14</v>
      </c>
      <c r="O109" s="205"/>
      <c r="P109" s="205"/>
    </row>
    <row r="110" spans="1:16" s="10" customFormat="1">
      <c r="A110" s="63" t="s">
        <v>16</v>
      </c>
      <c r="B110" s="18" t="s">
        <v>160</v>
      </c>
      <c r="C110" s="32">
        <v>1240513143</v>
      </c>
      <c r="D110" s="32" t="s">
        <v>199</v>
      </c>
      <c r="E110" s="32" t="s">
        <v>20</v>
      </c>
      <c r="F110" s="73">
        <v>70</v>
      </c>
      <c r="G110" s="73">
        <v>49</v>
      </c>
      <c r="H110" s="74">
        <v>40</v>
      </c>
      <c r="I110" s="73">
        <v>4</v>
      </c>
      <c r="J110" s="73">
        <v>7.14</v>
      </c>
      <c r="K110" s="73">
        <v>1.43</v>
      </c>
      <c r="L110" s="73">
        <v>54.43</v>
      </c>
      <c r="M110" s="63">
        <v>41</v>
      </c>
      <c r="N110" s="94">
        <v>41</v>
      </c>
      <c r="O110" s="205"/>
      <c r="P110" s="200" t="s">
        <v>200</v>
      </c>
    </row>
    <row r="111" spans="1:16" s="10" customFormat="1">
      <c r="A111" s="63" t="s">
        <v>16</v>
      </c>
      <c r="B111" s="18" t="s">
        <v>160</v>
      </c>
      <c r="C111" s="32">
        <v>1240513145</v>
      </c>
      <c r="D111" s="32" t="s">
        <v>201</v>
      </c>
      <c r="E111" s="32" t="s">
        <v>23</v>
      </c>
      <c r="F111" s="73">
        <v>84.8</v>
      </c>
      <c r="G111" s="73">
        <f t="shared" ref="G111:G174" si="9">F111*0.7</f>
        <v>59.359999999999992</v>
      </c>
      <c r="H111" s="74">
        <v>100</v>
      </c>
      <c r="I111" s="73">
        <v>10</v>
      </c>
      <c r="J111" s="73">
        <v>34.21</v>
      </c>
      <c r="K111" s="73">
        <f t="shared" si="8"/>
        <v>6.8420000000000005</v>
      </c>
      <c r="L111" s="73">
        <v>76.2</v>
      </c>
      <c r="M111" s="63">
        <v>6</v>
      </c>
      <c r="N111" s="94">
        <v>6</v>
      </c>
      <c r="O111" s="206" t="s">
        <v>37</v>
      </c>
      <c r="P111" s="205"/>
    </row>
    <row r="112" spans="1:16" s="10" customFormat="1">
      <c r="A112" s="63" t="s">
        <v>16</v>
      </c>
      <c r="B112" s="18" t="s">
        <v>160</v>
      </c>
      <c r="C112" s="32">
        <v>1240513146</v>
      </c>
      <c r="D112" s="32" t="s">
        <v>202</v>
      </c>
      <c r="E112" s="32" t="s">
        <v>20</v>
      </c>
      <c r="F112" s="73">
        <v>82.3</v>
      </c>
      <c r="G112" s="73">
        <f t="shared" si="9"/>
        <v>57.609999999999992</v>
      </c>
      <c r="H112" s="74">
        <v>91</v>
      </c>
      <c r="I112" s="73">
        <v>9.1</v>
      </c>
      <c r="J112" s="73">
        <v>10.210000000000001</v>
      </c>
      <c r="K112" s="73">
        <f t="shared" si="8"/>
        <v>2.0420000000000003</v>
      </c>
      <c r="L112" s="73">
        <v>68.75</v>
      </c>
      <c r="M112" s="63">
        <v>22</v>
      </c>
      <c r="N112" s="94">
        <v>22</v>
      </c>
      <c r="O112" s="205"/>
      <c r="P112" s="200" t="s">
        <v>149</v>
      </c>
    </row>
    <row r="113" spans="1:16" s="10" customFormat="1">
      <c r="A113" s="63" t="s">
        <v>16</v>
      </c>
      <c r="B113" s="18" t="s">
        <v>160</v>
      </c>
      <c r="C113" s="32">
        <v>1240513149</v>
      </c>
      <c r="D113" s="32" t="s">
        <v>203</v>
      </c>
      <c r="E113" s="32" t="s">
        <v>20</v>
      </c>
      <c r="F113" s="73">
        <v>77.400000000000006</v>
      </c>
      <c r="G113" s="73">
        <f t="shared" si="9"/>
        <v>54.18</v>
      </c>
      <c r="H113" s="74">
        <v>88</v>
      </c>
      <c r="I113" s="73">
        <v>8.8000000000000007</v>
      </c>
      <c r="J113" s="73">
        <v>1</v>
      </c>
      <c r="K113" s="73">
        <v>0.2</v>
      </c>
      <c r="L113" s="73">
        <v>63.18</v>
      </c>
      <c r="M113" s="63">
        <v>33</v>
      </c>
      <c r="N113" s="94">
        <v>33</v>
      </c>
      <c r="O113" s="205"/>
      <c r="P113" s="200" t="s">
        <v>204</v>
      </c>
    </row>
    <row r="114" spans="1:16" s="10" customFormat="1">
      <c r="A114" s="63" t="s">
        <v>16</v>
      </c>
      <c r="B114" s="18" t="s">
        <v>160</v>
      </c>
      <c r="C114" s="32">
        <v>1240513150</v>
      </c>
      <c r="D114" s="32" t="s">
        <v>205</v>
      </c>
      <c r="E114" s="32" t="s">
        <v>23</v>
      </c>
      <c r="F114" s="73">
        <v>87.2</v>
      </c>
      <c r="G114" s="73">
        <f t="shared" si="9"/>
        <v>61.04</v>
      </c>
      <c r="H114" s="74">
        <v>100</v>
      </c>
      <c r="I114" s="73">
        <v>10</v>
      </c>
      <c r="J114" s="73">
        <v>13.21</v>
      </c>
      <c r="K114" s="73">
        <f t="shared" ref="K114:K120" si="10">J114*0.2</f>
        <v>2.6420000000000003</v>
      </c>
      <c r="L114" s="73">
        <v>73.680000000000007</v>
      </c>
      <c r="M114" s="63">
        <v>10</v>
      </c>
      <c r="N114" s="94">
        <v>10</v>
      </c>
      <c r="O114" s="206" t="s">
        <v>206</v>
      </c>
      <c r="P114" s="205"/>
    </row>
    <row r="115" spans="1:16" s="10" customFormat="1">
      <c r="A115" s="63" t="s">
        <v>16</v>
      </c>
      <c r="B115" s="18" t="s">
        <v>160</v>
      </c>
      <c r="C115" s="32">
        <v>1240513151</v>
      </c>
      <c r="D115" s="32" t="s">
        <v>207</v>
      </c>
      <c r="E115" s="32" t="s">
        <v>20</v>
      </c>
      <c r="F115" s="73">
        <v>70.7</v>
      </c>
      <c r="G115" s="73">
        <f t="shared" si="9"/>
        <v>49.49</v>
      </c>
      <c r="H115" s="74">
        <v>49</v>
      </c>
      <c r="I115" s="73">
        <v>4.9000000000000004</v>
      </c>
      <c r="J115" s="73">
        <v>0</v>
      </c>
      <c r="K115" s="73">
        <v>0</v>
      </c>
      <c r="L115" s="73">
        <v>54.39</v>
      </c>
      <c r="M115" s="63">
        <v>42</v>
      </c>
      <c r="N115" s="94">
        <v>42</v>
      </c>
      <c r="O115" s="205"/>
      <c r="P115" s="200" t="s">
        <v>208</v>
      </c>
    </row>
    <row r="116" spans="1:16" s="10" customFormat="1">
      <c r="A116" s="63" t="s">
        <v>16</v>
      </c>
      <c r="B116" s="18" t="s">
        <v>160</v>
      </c>
      <c r="C116" s="32">
        <v>1240513152</v>
      </c>
      <c r="D116" s="32" t="s">
        <v>209</v>
      </c>
      <c r="E116" s="32" t="s">
        <v>20</v>
      </c>
      <c r="F116" s="73">
        <v>71.900000000000006</v>
      </c>
      <c r="G116" s="73">
        <f t="shared" si="9"/>
        <v>50.33</v>
      </c>
      <c r="H116" s="74">
        <v>52</v>
      </c>
      <c r="I116" s="73">
        <v>5.2</v>
      </c>
      <c r="J116" s="73">
        <v>0</v>
      </c>
      <c r="K116" s="73">
        <v>0</v>
      </c>
      <c r="L116" s="73">
        <v>55.53</v>
      </c>
      <c r="M116" s="63">
        <v>39</v>
      </c>
      <c r="N116" s="94">
        <v>39</v>
      </c>
      <c r="O116" s="205"/>
      <c r="P116" s="200" t="s">
        <v>210</v>
      </c>
    </row>
    <row r="117" spans="1:16" s="10" customFormat="1">
      <c r="A117" s="63" t="s">
        <v>16</v>
      </c>
      <c r="B117" s="18" t="s">
        <v>160</v>
      </c>
      <c r="C117" s="32">
        <v>1240513153</v>
      </c>
      <c r="D117" s="32" t="s">
        <v>211</v>
      </c>
      <c r="E117" s="32" t="s">
        <v>23</v>
      </c>
      <c r="F117" s="73">
        <v>87.7</v>
      </c>
      <c r="G117" s="73">
        <f t="shared" si="9"/>
        <v>61.39</v>
      </c>
      <c r="H117" s="74">
        <v>100</v>
      </c>
      <c r="I117" s="73">
        <v>10</v>
      </c>
      <c r="J117" s="73">
        <v>49</v>
      </c>
      <c r="K117" s="73">
        <v>9.8000000000000007</v>
      </c>
      <c r="L117" s="73">
        <v>81.19</v>
      </c>
      <c r="M117" s="63">
        <v>2</v>
      </c>
      <c r="N117" s="94">
        <v>2</v>
      </c>
      <c r="O117" s="206" t="s">
        <v>26</v>
      </c>
      <c r="P117" s="205"/>
    </row>
    <row r="118" spans="1:16" s="10" customFormat="1">
      <c r="A118" s="63" t="s">
        <v>16</v>
      </c>
      <c r="B118" s="18" t="s">
        <v>160</v>
      </c>
      <c r="C118" s="32">
        <v>1240513154</v>
      </c>
      <c r="D118" s="32" t="s">
        <v>212</v>
      </c>
      <c r="E118" s="32" t="s">
        <v>23</v>
      </c>
      <c r="F118" s="73">
        <v>87.9</v>
      </c>
      <c r="G118" s="73">
        <f t="shared" si="9"/>
        <v>61.53</v>
      </c>
      <c r="H118" s="74">
        <v>100</v>
      </c>
      <c r="I118" s="73">
        <v>10</v>
      </c>
      <c r="J118" s="73">
        <v>34.86</v>
      </c>
      <c r="K118" s="73">
        <f t="shared" si="10"/>
        <v>6.9720000000000004</v>
      </c>
      <c r="L118" s="73">
        <v>78.5</v>
      </c>
      <c r="M118" s="63">
        <v>4</v>
      </c>
      <c r="N118" s="94">
        <v>4</v>
      </c>
      <c r="O118" s="206" t="s">
        <v>26</v>
      </c>
      <c r="P118" s="205"/>
    </row>
    <row r="119" spans="1:16" s="10" customFormat="1">
      <c r="A119" s="63" t="s">
        <v>16</v>
      </c>
      <c r="B119" s="18" t="s">
        <v>160</v>
      </c>
      <c r="C119" s="32">
        <v>1240513155</v>
      </c>
      <c r="D119" s="32" t="s">
        <v>213</v>
      </c>
      <c r="E119" s="32" t="s">
        <v>23</v>
      </c>
      <c r="F119" s="73">
        <v>88.4</v>
      </c>
      <c r="G119" s="73">
        <f t="shared" si="9"/>
        <v>61.88</v>
      </c>
      <c r="H119" s="74">
        <v>100</v>
      </c>
      <c r="I119" s="73">
        <v>10</v>
      </c>
      <c r="J119" s="73">
        <v>45.62</v>
      </c>
      <c r="K119" s="73">
        <f t="shared" si="10"/>
        <v>9.1240000000000006</v>
      </c>
      <c r="L119" s="73">
        <v>81</v>
      </c>
      <c r="M119" s="63">
        <v>3</v>
      </c>
      <c r="N119" s="94">
        <v>3</v>
      </c>
      <c r="O119" s="206" t="s">
        <v>26</v>
      </c>
      <c r="P119" s="205"/>
    </row>
    <row r="120" spans="1:16" s="10" customFormat="1">
      <c r="A120" s="63" t="s">
        <v>16</v>
      </c>
      <c r="B120" s="18" t="s">
        <v>160</v>
      </c>
      <c r="C120" s="32">
        <v>1240513156</v>
      </c>
      <c r="D120" s="32" t="s">
        <v>214</v>
      </c>
      <c r="E120" s="32" t="s">
        <v>23</v>
      </c>
      <c r="F120" s="73">
        <v>86.8</v>
      </c>
      <c r="G120" s="73">
        <f t="shared" si="9"/>
        <v>60.759999999999991</v>
      </c>
      <c r="H120" s="74">
        <v>100</v>
      </c>
      <c r="I120" s="73">
        <v>10</v>
      </c>
      <c r="J120" s="73">
        <v>55.72</v>
      </c>
      <c r="K120" s="73">
        <f t="shared" si="10"/>
        <v>11.144</v>
      </c>
      <c r="L120" s="73">
        <v>81.900000000000006</v>
      </c>
      <c r="M120" s="63">
        <v>1</v>
      </c>
      <c r="N120" s="94">
        <v>1</v>
      </c>
      <c r="O120" s="206" t="s">
        <v>84</v>
      </c>
      <c r="P120" s="205"/>
    </row>
    <row r="121" spans="1:16" s="10" customFormat="1">
      <c r="A121" s="63" t="s">
        <v>16</v>
      </c>
      <c r="B121" s="18" t="s">
        <v>160</v>
      </c>
      <c r="C121" s="32">
        <v>1240513157</v>
      </c>
      <c r="D121" s="32" t="s">
        <v>215</v>
      </c>
      <c r="E121" s="32" t="s">
        <v>20</v>
      </c>
      <c r="F121" s="73">
        <v>81.5</v>
      </c>
      <c r="G121" s="73">
        <f t="shared" si="9"/>
        <v>57.05</v>
      </c>
      <c r="H121" s="74">
        <v>94</v>
      </c>
      <c r="I121" s="73">
        <v>9.4</v>
      </c>
      <c r="J121" s="73">
        <v>0</v>
      </c>
      <c r="K121" s="73">
        <v>0</v>
      </c>
      <c r="L121" s="73">
        <v>66.45</v>
      </c>
      <c r="M121" s="63">
        <v>26</v>
      </c>
      <c r="N121" s="94">
        <v>26</v>
      </c>
      <c r="O121" s="205"/>
      <c r="P121" s="200" t="s">
        <v>159</v>
      </c>
    </row>
    <row r="122" spans="1:16" s="10" customFormat="1">
      <c r="A122" s="63" t="s">
        <v>16</v>
      </c>
      <c r="B122" s="18" t="s">
        <v>160</v>
      </c>
      <c r="C122" s="53">
        <v>1240519112</v>
      </c>
      <c r="D122" s="53" t="s">
        <v>216</v>
      </c>
      <c r="E122" s="53" t="s">
        <v>20</v>
      </c>
      <c r="F122" s="73">
        <v>84</v>
      </c>
      <c r="G122" s="73">
        <f t="shared" si="9"/>
        <v>58.8</v>
      </c>
      <c r="H122" s="74">
        <v>88</v>
      </c>
      <c r="I122" s="73">
        <v>8.8000000000000007</v>
      </c>
      <c r="J122" s="73">
        <v>11</v>
      </c>
      <c r="K122" s="73">
        <v>2.2000000000000002</v>
      </c>
      <c r="L122" s="73">
        <v>69.8</v>
      </c>
      <c r="M122" s="63">
        <v>20</v>
      </c>
      <c r="N122" s="94">
        <v>20</v>
      </c>
      <c r="O122" s="205"/>
      <c r="P122" s="200" t="s">
        <v>204</v>
      </c>
    </row>
    <row r="123" spans="1:16" s="10" customFormat="1">
      <c r="A123" s="75" t="s">
        <v>16</v>
      </c>
      <c r="B123" s="76" t="s">
        <v>217</v>
      </c>
      <c r="C123" s="91">
        <v>1240112305</v>
      </c>
      <c r="D123" s="92" t="s">
        <v>218</v>
      </c>
      <c r="E123" s="75" t="s">
        <v>23</v>
      </c>
      <c r="F123" s="93">
        <v>83.3</v>
      </c>
      <c r="G123" s="93">
        <f t="shared" si="9"/>
        <v>58.309999999999995</v>
      </c>
      <c r="H123" s="93">
        <v>100</v>
      </c>
      <c r="I123" s="93">
        <f t="shared" ref="I123:I186" si="11">H123*0.1</f>
        <v>10</v>
      </c>
      <c r="J123" s="93">
        <v>12</v>
      </c>
      <c r="K123" s="93">
        <f t="shared" ref="K123:K186" si="12">J123*0.2</f>
        <v>2.4000000000000004</v>
      </c>
      <c r="L123" s="93">
        <f t="shared" ref="L123:L186" si="13">K123+I123+G123</f>
        <v>70.709999999999994</v>
      </c>
      <c r="M123" s="75">
        <v>17</v>
      </c>
      <c r="N123" s="75">
        <v>17</v>
      </c>
      <c r="O123" s="200"/>
      <c r="P123" s="200"/>
    </row>
    <row r="124" spans="1:16">
      <c r="A124" s="75" t="s">
        <v>16</v>
      </c>
      <c r="B124" s="76" t="s">
        <v>217</v>
      </c>
      <c r="C124" s="91">
        <v>1240227133</v>
      </c>
      <c r="D124" s="92" t="s">
        <v>219</v>
      </c>
      <c r="E124" s="75" t="s">
        <v>23</v>
      </c>
      <c r="F124" s="93">
        <v>85</v>
      </c>
      <c r="G124" s="93">
        <f t="shared" si="9"/>
        <v>59.499999999999993</v>
      </c>
      <c r="H124" s="93">
        <v>100</v>
      </c>
      <c r="I124" s="93">
        <f t="shared" si="11"/>
        <v>10</v>
      </c>
      <c r="J124" s="93">
        <v>32</v>
      </c>
      <c r="K124" s="93">
        <f t="shared" si="12"/>
        <v>6.4</v>
      </c>
      <c r="L124" s="93">
        <f t="shared" si="13"/>
        <v>75.899999999999991</v>
      </c>
      <c r="M124" s="75">
        <v>5</v>
      </c>
      <c r="N124" s="75">
        <v>5</v>
      </c>
      <c r="O124" s="210" t="s">
        <v>26</v>
      </c>
      <c r="P124" s="200"/>
    </row>
    <row r="125" spans="1:16">
      <c r="A125" s="106" t="s">
        <v>1742</v>
      </c>
      <c r="B125" s="76" t="s">
        <v>217</v>
      </c>
      <c r="C125" s="91">
        <v>1240406168</v>
      </c>
      <c r="D125" s="92" t="s">
        <v>220</v>
      </c>
      <c r="E125" s="75" t="s">
        <v>23</v>
      </c>
      <c r="F125" s="93">
        <v>76.2</v>
      </c>
      <c r="G125" s="93">
        <f t="shared" si="9"/>
        <v>53.339999999999996</v>
      </c>
      <c r="H125" s="93">
        <v>97</v>
      </c>
      <c r="I125" s="93">
        <f t="shared" si="11"/>
        <v>9.7000000000000011</v>
      </c>
      <c r="J125" s="93">
        <v>0</v>
      </c>
      <c r="K125" s="93">
        <f t="shared" si="12"/>
        <v>0</v>
      </c>
      <c r="L125" s="93">
        <f t="shared" si="13"/>
        <v>63.04</v>
      </c>
      <c r="M125" s="75">
        <v>60</v>
      </c>
      <c r="N125" s="75">
        <v>60</v>
      </c>
      <c r="O125" s="200"/>
      <c r="P125" s="200" t="s">
        <v>137</v>
      </c>
    </row>
    <row r="126" spans="1:16">
      <c r="A126" s="75" t="s">
        <v>16</v>
      </c>
      <c r="B126" s="76" t="s">
        <v>217</v>
      </c>
      <c r="C126" s="91">
        <v>1240513106</v>
      </c>
      <c r="D126" s="92" t="s">
        <v>221</v>
      </c>
      <c r="E126" s="75" t="s">
        <v>23</v>
      </c>
      <c r="F126" s="93">
        <v>87.1</v>
      </c>
      <c r="G126" s="93">
        <f t="shared" si="9"/>
        <v>60.969999999999992</v>
      </c>
      <c r="H126" s="93">
        <v>100</v>
      </c>
      <c r="I126" s="93">
        <f t="shared" si="11"/>
        <v>10</v>
      </c>
      <c r="J126" s="93">
        <v>14</v>
      </c>
      <c r="K126" s="93">
        <f t="shared" si="12"/>
        <v>2.8000000000000003</v>
      </c>
      <c r="L126" s="93">
        <f t="shared" si="13"/>
        <v>73.77</v>
      </c>
      <c r="M126" s="75">
        <v>9</v>
      </c>
      <c r="N126" s="75">
        <v>9</v>
      </c>
      <c r="O126" s="210" t="s">
        <v>37</v>
      </c>
      <c r="P126" s="200"/>
    </row>
    <row r="127" spans="1:16">
      <c r="A127" s="106" t="s">
        <v>16</v>
      </c>
      <c r="B127" s="76" t="s">
        <v>217</v>
      </c>
      <c r="C127" s="91">
        <v>1240513119</v>
      </c>
      <c r="D127" s="92" t="s">
        <v>222</v>
      </c>
      <c r="E127" s="75" t="s">
        <v>23</v>
      </c>
      <c r="F127" s="93">
        <v>75.2</v>
      </c>
      <c r="G127" s="93">
        <f t="shared" si="9"/>
        <v>52.64</v>
      </c>
      <c r="H127" s="93">
        <v>100</v>
      </c>
      <c r="I127" s="93">
        <f t="shared" si="11"/>
        <v>10</v>
      </c>
      <c r="J127" s="93">
        <v>0</v>
      </c>
      <c r="K127" s="93">
        <f t="shared" si="12"/>
        <v>0</v>
      </c>
      <c r="L127" s="93">
        <f t="shared" si="13"/>
        <v>62.64</v>
      </c>
      <c r="M127" s="75">
        <v>62</v>
      </c>
      <c r="N127" s="75">
        <v>62</v>
      </c>
      <c r="O127" s="200"/>
      <c r="P127" s="200"/>
    </row>
    <row r="128" spans="1:16">
      <c r="A128" s="75" t="s">
        <v>16</v>
      </c>
      <c r="B128" s="76" t="s">
        <v>217</v>
      </c>
      <c r="C128" s="91">
        <v>1240513138</v>
      </c>
      <c r="D128" s="92" t="s">
        <v>223</v>
      </c>
      <c r="E128" s="75" t="s">
        <v>23</v>
      </c>
      <c r="F128" s="93">
        <v>83.2</v>
      </c>
      <c r="G128" s="93">
        <f t="shared" si="9"/>
        <v>58.239999999999995</v>
      </c>
      <c r="H128" s="93">
        <v>100</v>
      </c>
      <c r="I128" s="93">
        <f t="shared" si="11"/>
        <v>10</v>
      </c>
      <c r="J128" s="93">
        <v>14</v>
      </c>
      <c r="K128" s="93">
        <f t="shared" si="12"/>
        <v>2.8000000000000003</v>
      </c>
      <c r="L128" s="93">
        <f t="shared" si="13"/>
        <v>71.039999999999992</v>
      </c>
      <c r="M128" s="75">
        <v>15</v>
      </c>
      <c r="N128" s="75">
        <v>15</v>
      </c>
      <c r="O128" s="200"/>
      <c r="P128" s="200"/>
    </row>
    <row r="129" spans="1:16">
      <c r="A129" s="106" t="s">
        <v>16</v>
      </c>
      <c r="B129" s="76" t="s">
        <v>217</v>
      </c>
      <c r="C129" s="91">
        <v>1240513139</v>
      </c>
      <c r="D129" s="92" t="s">
        <v>224</v>
      </c>
      <c r="E129" s="75" t="s">
        <v>23</v>
      </c>
      <c r="F129" s="93">
        <v>76.099999999999994</v>
      </c>
      <c r="G129" s="93">
        <f t="shared" si="9"/>
        <v>53.269999999999996</v>
      </c>
      <c r="H129" s="93">
        <v>85</v>
      </c>
      <c r="I129" s="93">
        <f t="shared" si="11"/>
        <v>8.5</v>
      </c>
      <c r="J129" s="93">
        <v>9</v>
      </c>
      <c r="K129" s="93">
        <f t="shared" si="12"/>
        <v>1.8</v>
      </c>
      <c r="L129" s="93">
        <f t="shared" si="13"/>
        <v>63.569999999999993</v>
      </c>
      <c r="M129" s="75">
        <v>55</v>
      </c>
      <c r="N129" s="75">
        <v>55</v>
      </c>
      <c r="O129" s="200"/>
      <c r="P129" s="200" t="s">
        <v>144</v>
      </c>
    </row>
    <row r="130" spans="1:16">
      <c r="A130" s="75" t="s">
        <v>16</v>
      </c>
      <c r="B130" s="76" t="s">
        <v>217</v>
      </c>
      <c r="C130" s="91">
        <v>1240516125</v>
      </c>
      <c r="D130" s="92" t="s">
        <v>225</v>
      </c>
      <c r="E130" s="75" t="s">
        <v>20</v>
      </c>
      <c r="F130" s="93">
        <v>79.2</v>
      </c>
      <c r="G130" s="93">
        <f t="shared" si="9"/>
        <v>55.44</v>
      </c>
      <c r="H130" s="93">
        <v>88</v>
      </c>
      <c r="I130" s="93">
        <f t="shared" si="11"/>
        <v>8.8000000000000007</v>
      </c>
      <c r="J130" s="93">
        <v>0</v>
      </c>
      <c r="K130" s="93">
        <f t="shared" si="12"/>
        <v>0</v>
      </c>
      <c r="L130" s="93">
        <f t="shared" si="13"/>
        <v>64.239999999999995</v>
      </c>
      <c r="M130" s="75">
        <v>51</v>
      </c>
      <c r="N130" s="75">
        <v>51</v>
      </c>
      <c r="O130" s="200"/>
      <c r="P130" s="200" t="s">
        <v>204</v>
      </c>
    </row>
    <row r="131" spans="1:16">
      <c r="A131" s="106" t="s">
        <v>16</v>
      </c>
      <c r="B131" s="76" t="s">
        <v>217</v>
      </c>
      <c r="C131" s="91">
        <v>1240520101</v>
      </c>
      <c r="D131" s="92" t="s">
        <v>226</v>
      </c>
      <c r="E131" s="75" t="s">
        <v>23</v>
      </c>
      <c r="F131" s="93">
        <v>78.8</v>
      </c>
      <c r="G131" s="93">
        <f t="shared" si="9"/>
        <v>55.16</v>
      </c>
      <c r="H131" s="93">
        <v>100</v>
      </c>
      <c r="I131" s="93">
        <f t="shared" si="11"/>
        <v>10</v>
      </c>
      <c r="J131" s="93">
        <v>0</v>
      </c>
      <c r="K131" s="93">
        <f t="shared" si="12"/>
        <v>0</v>
      </c>
      <c r="L131" s="93">
        <f t="shared" si="13"/>
        <v>65.16</v>
      </c>
      <c r="M131" s="75">
        <v>45</v>
      </c>
      <c r="N131" s="75">
        <v>45</v>
      </c>
      <c r="O131" s="200"/>
      <c r="P131" s="200"/>
    </row>
    <row r="132" spans="1:16">
      <c r="A132" s="75" t="s">
        <v>16</v>
      </c>
      <c r="B132" s="76" t="s">
        <v>217</v>
      </c>
      <c r="C132" s="91">
        <v>1240520102</v>
      </c>
      <c r="D132" s="92" t="s">
        <v>227</v>
      </c>
      <c r="E132" s="75" t="s">
        <v>23</v>
      </c>
      <c r="F132" s="93">
        <v>79.900000000000006</v>
      </c>
      <c r="G132" s="93">
        <f t="shared" si="9"/>
        <v>55.93</v>
      </c>
      <c r="H132" s="93">
        <v>97</v>
      </c>
      <c r="I132" s="93">
        <f t="shared" si="11"/>
        <v>9.7000000000000011</v>
      </c>
      <c r="J132" s="93">
        <v>0</v>
      </c>
      <c r="K132" s="93">
        <f t="shared" si="12"/>
        <v>0</v>
      </c>
      <c r="L132" s="93">
        <f t="shared" si="13"/>
        <v>65.63</v>
      </c>
      <c r="M132" s="75">
        <v>43</v>
      </c>
      <c r="N132" s="75">
        <v>43</v>
      </c>
      <c r="O132" s="200"/>
      <c r="P132" s="200" t="s">
        <v>137</v>
      </c>
    </row>
    <row r="133" spans="1:16" ht="24">
      <c r="A133" s="106" t="s">
        <v>16</v>
      </c>
      <c r="B133" s="76" t="s">
        <v>217</v>
      </c>
      <c r="C133" s="91">
        <v>1240520103</v>
      </c>
      <c r="D133" s="92" t="s">
        <v>228</v>
      </c>
      <c r="E133" s="75" t="s">
        <v>23</v>
      </c>
      <c r="F133" s="93">
        <v>81.900000000000006</v>
      </c>
      <c r="G133" s="93">
        <f t="shared" si="9"/>
        <v>57.33</v>
      </c>
      <c r="H133" s="93">
        <v>100</v>
      </c>
      <c r="I133" s="93">
        <f t="shared" si="11"/>
        <v>10</v>
      </c>
      <c r="J133" s="93">
        <v>35</v>
      </c>
      <c r="K133" s="93">
        <f t="shared" si="12"/>
        <v>7</v>
      </c>
      <c r="L133" s="93">
        <f t="shared" si="13"/>
        <v>74.33</v>
      </c>
      <c r="M133" s="75">
        <v>8</v>
      </c>
      <c r="N133" s="75">
        <v>8</v>
      </c>
      <c r="O133" s="211" t="s">
        <v>1741</v>
      </c>
      <c r="P133" s="200"/>
    </row>
    <row r="134" spans="1:16">
      <c r="A134" s="75" t="s">
        <v>16</v>
      </c>
      <c r="B134" s="76" t="s">
        <v>217</v>
      </c>
      <c r="C134" s="91">
        <v>1240520104</v>
      </c>
      <c r="D134" s="92" t="s">
        <v>229</v>
      </c>
      <c r="E134" s="75" t="s">
        <v>23</v>
      </c>
      <c r="F134" s="93">
        <v>84.2</v>
      </c>
      <c r="G134" s="93">
        <f t="shared" si="9"/>
        <v>58.94</v>
      </c>
      <c r="H134" s="93">
        <v>100</v>
      </c>
      <c r="I134" s="93">
        <f t="shared" si="11"/>
        <v>10</v>
      </c>
      <c r="J134" s="93">
        <v>21</v>
      </c>
      <c r="K134" s="93">
        <f t="shared" si="12"/>
        <v>4.2</v>
      </c>
      <c r="L134" s="93">
        <f t="shared" si="13"/>
        <v>73.14</v>
      </c>
      <c r="M134" s="75">
        <v>10</v>
      </c>
      <c r="N134" s="75">
        <v>10</v>
      </c>
      <c r="O134" s="210" t="s">
        <v>37</v>
      </c>
      <c r="P134" s="200"/>
    </row>
    <row r="135" spans="1:16">
      <c r="A135" s="106" t="s">
        <v>16</v>
      </c>
      <c r="B135" s="76" t="s">
        <v>217</v>
      </c>
      <c r="C135" s="91">
        <v>1240520105</v>
      </c>
      <c r="D135" s="92" t="s">
        <v>230</v>
      </c>
      <c r="E135" s="75" t="s">
        <v>23</v>
      </c>
      <c r="F135" s="93">
        <v>75.5</v>
      </c>
      <c r="G135" s="93">
        <f t="shared" si="9"/>
        <v>52.849999999999994</v>
      </c>
      <c r="H135" s="93">
        <v>100</v>
      </c>
      <c r="I135" s="93">
        <f t="shared" si="11"/>
        <v>10</v>
      </c>
      <c r="J135" s="93">
        <v>4</v>
      </c>
      <c r="K135" s="93">
        <f t="shared" si="12"/>
        <v>0.8</v>
      </c>
      <c r="L135" s="93">
        <f t="shared" si="13"/>
        <v>63.649999999999991</v>
      </c>
      <c r="M135" s="75">
        <v>54</v>
      </c>
      <c r="N135" s="75">
        <v>54</v>
      </c>
      <c r="O135" s="200"/>
      <c r="P135" s="200"/>
    </row>
    <row r="136" spans="1:16">
      <c r="A136" s="75" t="s">
        <v>16</v>
      </c>
      <c r="B136" s="76" t="s">
        <v>217</v>
      </c>
      <c r="C136" s="91">
        <v>1240520108</v>
      </c>
      <c r="D136" s="92" t="s">
        <v>231</v>
      </c>
      <c r="E136" s="75" t="s">
        <v>20</v>
      </c>
      <c r="F136" s="93">
        <v>81.7</v>
      </c>
      <c r="G136" s="93">
        <f t="shared" si="9"/>
        <v>57.19</v>
      </c>
      <c r="H136" s="93">
        <v>100</v>
      </c>
      <c r="I136" s="93">
        <f t="shared" si="11"/>
        <v>10</v>
      </c>
      <c r="J136" s="93">
        <v>6</v>
      </c>
      <c r="K136" s="93">
        <f t="shared" si="12"/>
        <v>1.2000000000000002</v>
      </c>
      <c r="L136" s="93">
        <f t="shared" si="13"/>
        <v>68.39</v>
      </c>
      <c r="M136" s="75">
        <v>30</v>
      </c>
      <c r="N136" s="75">
        <v>30</v>
      </c>
      <c r="O136" s="200"/>
      <c r="P136" s="200"/>
    </row>
    <row r="137" spans="1:16">
      <c r="A137" s="106" t="s">
        <v>16</v>
      </c>
      <c r="B137" s="76" t="s">
        <v>217</v>
      </c>
      <c r="C137" s="91">
        <v>1240520110</v>
      </c>
      <c r="D137" s="92" t="s">
        <v>232</v>
      </c>
      <c r="E137" s="75" t="s">
        <v>23</v>
      </c>
      <c r="F137" s="93">
        <v>78.599999999999994</v>
      </c>
      <c r="G137" s="93">
        <f t="shared" si="9"/>
        <v>55.019999999999996</v>
      </c>
      <c r="H137" s="93">
        <v>100</v>
      </c>
      <c r="I137" s="93">
        <f t="shared" si="11"/>
        <v>10</v>
      </c>
      <c r="J137" s="93">
        <v>18</v>
      </c>
      <c r="K137" s="93">
        <f t="shared" si="12"/>
        <v>3.6</v>
      </c>
      <c r="L137" s="93">
        <f t="shared" si="13"/>
        <v>68.61999999999999</v>
      </c>
      <c r="M137" s="75">
        <v>29</v>
      </c>
      <c r="N137" s="75">
        <v>29</v>
      </c>
      <c r="O137" s="200"/>
      <c r="P137" s="200"/>
    </row>
    <row r="138" spans="1:16">
      <c r="A138" s="75" t="s">
        <v>16</v>
      </c>
      <c r="B138" s="76" t="s">
        <v>217</v>
      </c>
      <c r="C138" s="91">
        <v>1240520111</v>
      </c>
      <c r="D138" s="92" t="s">
        <v>233</v>
      </c>
      <c r="E138" s="75" t="s">
        <v>23</v>
      </c>
      <c r="F138" s="93">
        <v>83.4</v>
      </c>
      <c r="G138" s="93">
        <f t="shared" si="9"/>
        <v>58.38</v>
      </c>
      <c r="H138" s="93">
        <v>100</v>
      </c>
      <c r="I138" s="93">
        <f t="shared" si="11"/>
        <v>10</v>
      </c>
      <c r="J138" s="93">
        <v>19</v>
      </c>
      <c r="K138" s="93">
        <f t="shared" si="12"/>
        <v>3.8000000000000003</v>
      </c>
      <c r="L138" s="93">
        <f t="shared" si="13"/>
        <v>72.180000000000007</v>
      </c>
      <c r="M138" s="75">
        <v>12</v>
      </c>
      <c r="N138" s="75">
        <v>12</v>
      </c>
      <c r="O138" s="210" t="s">
        <v>37</v>
      </c>
      <c r="P138" s="200"/>
    </row>
    <row r="139" spans="1:16">
      <c r="A139" s="106" t="s">
        <v>16</v>
      </c>
      <c r="B139" s="76" t="s">
        <v>217</v>
      </c>
      <c r="C139" s="91">
        <v>1240520112</v>
      </c>
      <c r="D139" s="92" t="s">
        <v>234</v>
      </c>
      <c r="E139" s="75" t="s">
        <v>23</v>
      </c>
      <c r="F139" s="93">
        <v>82.2</v>
      </c>
      <c r="G139" s="93">
        <f t="shared" si="9"/>
        <v>57.54</v>
      </c>
      <c r="H139" s="93">
        <v>97</v>
      </c>
      <c r="I139" s="93">
        <f t="shared" si="11"/>
        <v>9.7000000000000011</v>
      </c>
      <c r="J139" s="93">
        <v>7.8</v>
      </c>
      <c r="K139" s="93">
        <f t="shared" si="12"/>
        <v>1.56</v>
      </c>
      <c r="L139" s="93">
        <f t="shared" si="13"/>
        <v>68.8</v>
      </c>
      <c r="M139" s="75">
        <v>27</v>
      </c>
      <c r="N139" s="75">
        <v>27</v>
      </c>
      <c r="O139" s="200"/>
      <c r="P139" s="200" t="s">
        <v>137</v>
      </c>
    </row>
    <row r="140" spans="1:16">
      <c r="A140" s="75" t="s">
        <v>16</v>
      </c>
      <c r="B140" s="76" t="s">
        <v>217</v>
      </c>
      <c r="C140" s="91">
        <v>1240520113</v>
      </c>
      <c r="D140" s="92" t="s">
        <v>235</v>
      </c>
      <c r="E140" s="75" t="s">
        <v>20</v>
      </c>
      <c r="F140" s="93">
        <v>82.4</v>
      </c>
      <c r="G140" s="93">
        <f t="shared" si="9"/>
        <v>57.68</v>
      </c>
      <c r="H140" s="93">
        <v>100</v>
      </c>
      <c r="I140" s="93">
        <f t="shared" si="11"/>
        <v>10</v>
      </c>
      <c r="J140" s="93">
        <v>7.61</v>
      </c>
      <c r="K140" s="93">
        <f t="shared" si="12"/>
        <v>1.5220000000000002</v>
      </c>
      <c r="L140" s="93">
        <f t="shared" si="13"/>
        <v>69.201999999999998</v>
      </c>
      <c r="M140" s="75">
        <v>24</v>
      </c>
      <c r="N140" s="75">
        <v>24</v>
      </c>
      <c r="O140" s="200"/>
      <c r="P140" s="200"/>
    </row>
    <row r="141" spans="1:16">
      <c r="A141" s="106" t="s">
        <v>16</v>
      </c>
      <c r="B141" s="76" t="s">
        <v>217</v>
      </c>
      <c r="C141" s="91">
        <v>1240520114</v>
      </c>
      <c r="D141" s="92" t="s">
        <v>236</v>
      </c>
      <c r="E141" s="75" t="s">
        <v>23</v>
      </c>
      <c r="F141" s="93">
        <v>76.8</v>
      </c>
      <c r="G141" s="93">
        <f t="shared" si="9"/>
        <v>53.76</v>
      </c>
      <c r="H141" s="93">
        <v>94</v>
      </c>
      <c r="I141" s="93">
        <f t="shared" si="11"/>
        <v>9.4</v>
      </c>
      <c r="J141" s="93">
        <v>0</v>
      </c>
      <c r="K141" s="93">
        <f t="shared" si="12"/>
        <v>0</v>
      </c>
      <c r="L141" s="93">
        <f t="shared" si="13"/>
        <v>63.16</v>
      </c>
      <c r="M141" s="75">
        <v>57</v>
      </c>
      <c r="N141" s="75">
        <v>57</v>
      </c>
      <c r="O141" s="200"/>
      <c r="P141" s="200" t="s">
        <v>159</v>
      </c>
    </row>
    <row r="142" spans="1:16">
      <c r="A142" s="75" t="s">
        <v>16</v>
      </c>
      <c r="B142" s="76" t="s">
        <v>217</v>
      </c>
      <c r="C142" s="91">
        <v>1240520115</v>
      </c>
      <c r="D142" s="92" t="s">
        <v>237</v>
      </c>
      <c r="E142" s="75" t="s">
        <v>23</v>
      </c>
      <c r="F142" s="93">
        <v>80</v>
      </c>
      <c r="G142" s="93">
        <f t="shared" si="9"/>
        <v>56</v>
      </c>
      <c r="H142" s="93">
        <v>97</v>
      </c>
      <c r="I142" s="93">
        <f t="shared" si="11"/>
        <v>9.7000000000000011</v>
      </c>
      <c r="J142" s="93">
        <v>0</v>
      </c>
      <c r="K142" s="93">
        <f t="shared" si="12"/>
        <v>0</v>
      </c>
      <c r="L142" s="93">
        <f t="shared" si="13"/>
        <v>65.7</v>
      </c>
      <c r="M142" s="75">
        <v>42</v>
      </c>
      <c r="N142" s="75">
        <v>42</v>
      </c>
      <c r="O142" s="200"/>
      <c r="P142" s="200" t="s">
        <v>137</v>
      </c>
    </row>
    <row r="143" spans="1:16">
      <c r="A143" s="106" t="s">
        <v>16</v>
      </c>
      <c r="B143" s="76" t="s">
        <v>217</v>
      </c>
      <c r="C143" s="91">
        <v>1240520116</v>
      </c>
      <c r="D143" s="92" t="s">
        <v>238</v>
      </c>
      <c r="E143" s="75" t="s">
        <v>23</v>
      </c>
      <c r="F143" s="93">
        <v>77.400000000000006</v>
      </c>
      <c r="G143" s="93">
        <f t="shared" si="9"/>
        <v>54.18</v>
      </c>
      <c r="H143" s="93">
        <v>100</v>
      </c>
      <c r="I143" s="93">
        <f t="shared" si="11"/>
        <v>10</v>
      </c>
      <c r="J143" s="93">
        <v>0</v>
      </c>
      <c r="K143" s="93">
        <f t="shared" si="12"/>
        <v>0</v>
      </c>
      <c r="L143" s="93">
        <f t="shared" si="13"/>
        <v>64.180000000000007</v>
      </c>
      <c r="M143" s="75">
        <v>52</v>
      </c>
      <c r="N143" s="75">
        <v>52</v>
      </c>
      <c r="O143" s="200"/>
      <c r="P143" s="200"/>
    </row>
    <row r="144" spans="1:16">
      <c r="A144" s="75" t="s">
        <v>16</v>
      </c>
      <c r="B144" s="76" t="s">
        <v>217</v>
      </c>
      <c r="C144" s="91">
        <v>1240520117</v>
      </c>
      <c r="D144" s="92" t="s">
        <v>239</v>
      </c>
      <c r="E144" s="75" t="s">
        <v>23</v>
      </c>
      <c r="F144" s="93">
        <v>79.2</v>
      </c>
      <c r="G144" s="93">
        <f t="shared" si="9"/>
        <v>55.44</v>
      </c>
      <c r="H144" s="93">
        <v>100</v>
      </c>
      <c r="I144" s="93">
        <f t="shared" si="11"/>
        <v>10</v>
      </c>
      <c r="J144" s="93">
        <v>6</v>
      </c>
      <c r="K144" s="93">
        <f t="shared" si="12"/>
        <v>1.2000000000000002</v>
      </c>
      <c r="L144" s="93">
        <f t="shared" si="13"/>
        <v>66.64</v>
      </c>
      <c r="M144" s="75">
        <v>40</v>
      </c>
      <c r="N144" s="75">
        <v>40</v>
      </c>
      <c r="O144" s="200"/>
      <c r="P144" s="200"/>
    </row>
    <row r="145" spans="1:16">
      <c r="A145" s="106" t="s">
        <v>16</v>
      </c>
      <c r="B145" s="76" t="s">
        <v>217</v>
      </c>
      <c r="C145" s="91">
        <v>1240520118</v>
      </c>
      <c r="D145" s="92" t="s">
        <v>240</v>
      </c>
      <c r="E145" s="75" t="s">
        <v>23</v>
      </c>
      <c r="F145" s="93">
        <v>81.400000000000006</v>
      </c>
      <c r="G145" s="93">
        <f t="shared" si="9"/>
        <v>56.98</v>
      </c>
      <c r="H145" s="93">
        <v>100</v>
      </c>
      <c r="I145" s="93">
        <f t="shared" si="11"/>
        <v>10</v>
      </c>
      <c r="J145" s="93">
        <v>6</v>
      </c>
      <c r="K145" s="93">
        <f t="shared" si="12"/>
        <v>1.2000000000000002</v>
      </c>
      <c r="L145" s="93">
        <f t="shared" si="13"/>
        <v>68.179999999999993</v>
      </c>
      <c r="M145" s="75">
        <v>33</v>
      </c>
      <c r="N145" s="75">
        <v>33</v>
      </c>
      <c r="O145" s="200"/>
      <c r="P145" s="200"/>
    </row>
    <row r="146" spans="1:16">
      <c r="A146" s="75" t="s">
        <v>16</v>
      </c>
      <c r="B146" s="76" t="s">
        <v>217</v>
      </c>
      <c r="C146" s="91">
        <v>1240520119</v>
      </c>
      <c r="D146" s="92" t="s">
        <v>241</v>
      </c>
      <c r="E146" s="75" t="s">
        <v>23</v>
      </c>
      <c r="F146" s="93">
        <v>81.900000000000006</v>
      </c>
      <c r="G146" s="93">
        <f t="shared" si="9"/>
        <v>57.33</v>
      </c>
      <c r="H146" s="93">
        <v>100</v>
      </c>
      <c r="I146" s="93">
        <f t="shared" si="11"/>
        <v>10</v>
      </c>
      <c r="J146" s="93">
        <v>5</v>
      </c>
      <c r="K146" s="93">
        <f t="shared" si="12"/>
        <v>1</v>
      </c>
      <c r="L146" s="93">
        <f t="shared" si="13"/>
        <v>68.33</v>
      </c>
      <c r="M146" s="75">
        <v>31</v>
      </c>
      <c r="N146" s="75">
        <v>31</v>
      </c>
      <c r="O146" s="200"/>
      <c r="P146" s="200"/>
    </row>
    <row r="147" spans="1:16">
      <c r="A147" s="106" t="s">
        <v>16</v>
      </c>
      <c r="B147" s="76" t="s">
        <v>217</v>
      </c>
      <c r="C147" s="91">
        <v>1240520120</v>
      </c>
      <c r="D147" s="92" t="s">
        <v>242</v>
      </c>
      <c r="E147" s="75" t="s">
        <v>20</v>
      </c>
      <c r="F147" s="93">
        <v>79.2</v>
      </c>
      <c r="G147" s="93">
        <f t="shared" si="9"/>
        <v>55.44</v>
      </c>
      <c r="H147" s="93">
        <v>100</v>
      </c>
      <c r="I147" s="93">
        <f t="shared" si="11"/>
        <v>10</v>
      </c>
      <c r="J147" s="93">
        <v>8</v>
      </c>
      <c r="K147" s="93">
        <f t="shared" si="12"/>
        <v>1.6</v>
      </c>
      <c r="L147" s="93">
        <f t="shared" si="13"/>
        <v>67.039999999999992</v>
      </c>
      <c r="M147" s="75">
        <v>38</v>
      </c>
      <c r="N147" s="75">
        <v>38</v>
      </c>
      <c r="O147" s="200"/>
      <c r="P147" s="200"/>
    </row>
    <row r="148" spans="1:16">
      <c r="A148" s="75" t="s">
        <v>16</v>
      </c>
      <c r="B148" s="76" t="s">
        <v>217</v>
      </c>
      <c r="C148" s="91">
        <v>1240520121</v>
      </c>
      <c r="D148" s="92" t="s">
        <v>243</v>
      </c>
      <c r="E148" s="75" t="s">
        <v>23</v>
      </c>
      <c r="F148" s="93">
        <v>84.7</v>
      </c>
      <c r="G148" s="93">
        <f t="shared" si="9"/>
        <v>59.29</v>
      </c>
      <c r="H148" s="93">
        <v>100</v>
      </c>
      <c r="I148" s="93">
        <f t="shared" si="11"/>
        <v>10</v>
      </c>
      <c r="J148" s="93">
        <v>30</v>
      </c>
      <c r="K148" s="93">
        <f t="shared" si="12"/>
        <v>6</v>
      </c>
      <c r="L148" s="93">
        <f t="shared" si="13"/>
        <v>75.289999999999992</v>
      </c>
      <c r="M148" s="75">
        <v>7</v>
      </c>
      <c r="N148" s="75">
        <v>7</v>
      </c>
      <c r="O148" s="210" t="s">
        <v>37</v>
      </c>
      <c r="P148" s="200"/>
    </row>
    <row r="149" spans="1:16">
      <c r="A149" s="106" t="s">
        <v>16</v>
      </c>
      <c r="B149" s="76" t="s">
        <v>217</v>
      </c>
      <c r="C149" s="91">
        <v>1240520123</v>
      </c>
      <c r="D149" s="92" t="s">
        <v>244</v>
      </c>
      <c r="E149" s="75" t="s">
        <v>20</v>
      </c>
      <c r="F149" s="93">
        <v>81.3</v>
      </c>
      <c r="G149" s="93">
        <f t="shared" si="9"/>
        <v>56.91</v>
      </c>
      <c r="H149" s="93">
        <v>100</v>
      </c>
      <c r="I149" s="93">
        <f t="shared" si="11"/>
        <v>10</v>
      </c>
      <c r="J149" s="93">
        <v>0</v>
      </c>
      <c r="K149" s="93">
        <f t="shared" si="12"/>
        <v>0</v>
      </c>
      <c r="L149" s="93">
        <f t="shared" si="13"/>
        <v>66.91</v>
      </c>
      <c r="M149" s="75">
        <v>39</v>
      </c>
      <c r="N149" s="75">
        <v>39</v>
      </c>
      <c r="O149" s="200"/>
      <c r="P149" s="200"/>
    </row>
    <row r="150" spans="1:16">
      <c r="A150" s="75" t="s">
        <v>16</v>
      </c>
      <c r="B150" s="76" t="s">
        <v>217</v>
      </c>
      <c r="C150" s="91">
        <v>1240520124</v>
      </c>
      <c r="D150" s="92" t="s">
        <v>245</v>
      </c>
      <c r="E150" s="75" t="s">
        <v>20</v>
      </c>
      <c r="F150" s="93">
        <v>79.400000000000006</v>
      </c>
      <c r="G150" s="93">
        <f t="shared" si="9"/>
        <v>55.58</v>
      </c>
      <c r="H150" s="93">
        <v>100</v>
      </c>
      <c r="I150" s="93">
        <f t="shared" si="11"/>
        <v>10</v>
      </c>
      <c r="J150" s="93">
        <v>22.82</v>
      </c>
      <c r="K150" s="93">
        <f t="shared" si="12"/>
        <v>4.5640000000000001</v>
      </c>
      <c r="L150" s="93">
        <f t="shared" si="13"/>
        <v>70.144000000000005</v>
      </c>
      <c r="M150" s="75">
        <v>19</v>
      </c>
      <c r="N150" s="75">
        <v>19</v>
      </c>
      <c r="O150" s="200"/>
      <c r="P150" s="200"/>
    </row>
    <row r="151" spans="1:16">
      <c r="A151" s="106" t="s">
        <v>16</v>
      </c>
      <c r="B151" s="76" t="s">
        <v>217</v>
      </c>
      <c r="C151" s="91">
        <v>1240520125</v>
      </c>
      <c r="D151" s="92" t="s">
        <v>246</v>
      </c>
      <c r="E151" s="75" t="s">
        <v>20</v>
      </c>
      <c r="F151" s="93">
        <v>81.25</v>
      </c>
      <c r="G151" s="93">
        <f t="shared" si="9"/>
        <v>56.874999999999993</v>
      </c>
      <c r="H151" s="93">
        <v>100</v>
      </c>
      <c r="I151" s="93">
        <f t="shared" si="11"/>
        <v>10</v>
      </c>
      <c r="J151" s="93">
        <v>20.625</v>
      </c>
      <c r="K151" s="93">
        <f t="shared" si="12"/>
        <v>4.125</v>
      </c>
      <c r="L151" s="93">
        <f t="shared" si="13"/>
        <v>71</v>
      </c>
      <c r="M151" s="75">
        <v>16</v>
      </c>
      <c r="N151" s="75">
        <v>16</v>
      </c>
      <c r="O151" s="200"/>
      <c r="P151" s="200"/>
    </row>
    <row r="152" spans="1:16">
      <c r="A152" s="75" t="s">
        <v>16</v>
      </c>
      <c r="B152" s="76" t="s">
        <v>217</v>
      </c>
      <c r="C152" s="91">
        <v>1240520126</v>
      </c>
      <c r="D152" s="92" t="s">
        <v>247</v>
      </c>
      <c r="E152" s="75" t="s">
        <v>20</v>
      </c>
      <c r="F152" s="93">
        <v>85.1</v>
      </c>
      <c r="G152" s="93">
        <f t="shared" si="9"/>
        <v>59.569999999999993</v>
      </c>
      <c r="H152" s="93">
        <v>100</v>
      </c>
      <c r="I152" s="93">
        <f t="shared" si="11"/>
        <v>10</v>
      </c>
      <c r="J152" s="93">
        <v>37.625</v>
      </c>
      <c r="K152" s="93">
        <f t="shared" si="12"/>
        <v>7.5250000000000004</v>
      </c>
      <c r="L152" s="93">
        <f t="shared" si="13"/>
        <v>77.094999999999999</v>
      </c>
      <c r="M152" s="75">
        <v>2</v>
      </c>
      <c r="N152" s="75">
        <v>2</v>
      </c>
      <c r="O152" s="210" t="s">
        <v>84</v>
      </c>
      <c r="P152" s="200"/>
    </row>
    <row r="153" spans="1:16">
      <c r="A153" s="106" t="s">
        <v>16</v>
      </c>
      <c r="B153" s="76" t="s">
        <v>217</v>
      </c>
      <c r="C153" s="91">
        <v>1240520128</v>
      </c>
      <c r="D153" s="92" t="s">
        <v>248</v>
      </c>
      <c r="E153" s="75" t="s">
        <v>20</v>
      </c>
      <c r="F153" s="93">
        <v>77.7</v>
      </c>
      <c r="G153" s="93">
        <f t="shared" si="9"/>
        <v>54.39</v>
      </c>
      <c r="H153" s="93">
        <v>100</v>
      </c>
      <c r="I153" s="93">
        <f t="shared" si="11"/>
        <v>10</v>
      </c>
      <c r="J153" s="93">
        <v>21.625</v>
      </c>
      <c r="K153" s="93">
        <f t="shared" si="12"/>
        <v>4.3250000000000002</v>
      </c>
      <c r="L153" s="93">
        <f t="shared" si="13"/>
        <v>68.715000000000003</v>
      </c>
      <c r="M153" s="75">
        <v>28</v>
      </c>
      <c r="N153" s="75">
        <v>28</v>
      </c>
      <c r="O153" s="200"/>
      <c r="P153" s="200"/>
    </row>
    <row r="154" spans="1:16">
      <c r="A154" s="75" t="s">
        <v>16</v>
      </c>
      <c r="B154" s="76" t="s">
        <v>217</v>
      </c>
      <c r="C154" s="91">
        <v>1240520130</v>
      </c>
      <c r="D154" s="92" t="s">
        <v>249</v>
      </c>
      <c r="E154" s="75" t="s">
        <v>23</v>
      </c>
      <c r="F154" s="93">
        <v>76.099999999999994</v>
      </c>
      <c r="G154" s="93">
        <f t="shared" si="9"/>
        <v>53.269999999999996</v>
      </c>
      <c r="H154" s="93">
        <v>100</v>
      </c>
      <c r="I154" s="93">
        <f t="shared" si="11"/>
        <v>10</v>
      </c>
      <c r="J154" s="93">
        <v>29.018000000000001</v>
      </c>
      <c r="K154" s="93">
        <f t="shared" si="12"/>
        <v>5.8036000000000003</v>
      </c>
      <c r="L154" s="93">
        <f t="shared" si="13"/>
        <v>69.073599999999999</v>
      </c>
      <c r="M154" s="75">
        <v>26</v>
      </c>
      <c r="N154" s="75">
        <v>26</v>
      </c>
      <c r="O154" s="200"/>
      <c r="P154" s="200"/>
    </row>
    <row r="155" spans="1:16">
      <c r="A155" s="106" t="s">
        <v>16</v>
      </c>
      <c r="B155" s="76" t="s">
        <v>217</v>
      </c>
      <c r="C155" s="91">
        <v>1240520131</v>
      </c>
      <c r="D155" s="92" t="s">
        <v>250</v>
      </c>
      <c r="E155" s="75" t="s">
        <v>23</v>
      </c>
      <c r="F155" s="93">
        <v>79.5</v>
      </c>
      <c r="G155" s="93">
        <f t="shared" si="9"/>
        <v>55.65</v>
      </c>
      <c r="H155" s="93">
        <v>100</v>
      </c>
      <c r="I155" s="93">
        <f t="shared" si="11"/>
        <v>10</v>
      </c>
      <c r="J155" s="93">
        <v>7.61</v>
      </c>
      <c r="K155" s="93">
        <f t="shared" si="12"/>
        <v>1.5220000000000002</v>
      </c>
      <c r="L155" s="93">
        <f t="shared" si="13"/>
        <v>67.171999999999997</v>
      </c>
      <c r="M155" s="75">
        <v>37</v>
      </c>
      <c r="N155" s="75">
        <v>37</v>
      </c>
      <c r="O155" s="200"/>
      <c r="P155" s="200"/>
    </row>
    <row r="156" spans="1:16">
      <c r="A156" s="75" t="s">
        <v>16</v>
      </c>
      <c r="B156" s="76" t="s">
        <v>217</v>
      </c>
      <c r="C156" s="91">
        <v>1240520133</v>
      </c>
      <c r="D156" s="92" t="s">
        <v>251</v>
      </c>
      <c r="E156" s="75" t="s">
        <v>23</v>
      </c>
      <c r="F156" s="93">
        <v>78.099999999999994</v>
      </c>
      <c r="G156" s="93">
        <f t="shared" si="9"/>
        <v>54.669999999999995</v>
      </c>
      <c r="H156" s="93">
        <v>100</v>
      </c>
      <c r="I156" s="93">
        <f t="shared" si="11"/>
        <v>10</v>
      </c>
      <c r="J156" s="93">
        <v>0</v>
      </c>
      <c r="K156" s="93">
        <f t="shared" si="12"/>
        <v>0</v>
      </c>
      <c r="L156" s="93">
        <f t="shared" si="13"/>
        <v>64.669999999999987</v>
      </c>
      <c r="M156" s="75">
        <v>50</v>
      </c>
      <c r="N156" s="75">
        <v>50</v>
      </c>
      <c r="O156" s="200"/>
      <c r="P156" s="200" t="s">
        <v>137</v>
      </c>
    </row>
    <row r="157" spans="1:16">
      <c r="A157" s="106" t="s">
        <v>16</v>
      </c>
      <c r="B157" s="76" t="s">
        <v>217</v>
      </c>
      <c r="C157" s="91">
        <v>1240520134</v>
      </c>
      <c r="D157" s="92" t="s">
        <v>252</v>
      </c>
      <c r="E157" s="75" t="s">
        <v>20</v>
      </c>
      <c r="F157" s="93">
        <v>74.2</v>
      </c>
      <c r="G157" s="93">
        <f t="shared" si="9"/>
        <v>51.94</v>
      </c>
      <c r="H157" s="93">
        <v>73</v>
      </c>
      <c r="I157" s="93">
        <f t="shared" si="11"/>
        <v>7.3000000000000007</v>
      </c>
      <c r="J157" s="93">
        <v>1.61</v>
      </c>
      <c r="K157" s="93">
        <f t="shared" si="12"/>
        <v>0.32200000000000006</v>
      </c>
      <c r="L157" s="93">
        <f t="shared" si="13"/>
        <v>59.561999999999998</v>
      </c>
      <c r="M157" s="75">
        <v>67</v>
      </c>
      <c r="N157" s="75">
        <v>67</v>
      </c>
      <c r="O157" s="200"/>
      <c r="P157" s="200" t="s">
        <v>253</v>
      </c>
    </row>
    <row r="158" spans="1:16">
      <c r="A158" s="75" t="s">
        <v>16</v>
      </c>
      <c r="B158" s="76" t="s">
        <v>217</v>
      </c>
      <c r="C158" s="91">
        <v>1240520135</v>
      </c>
      <c r="D158" s="92" t="s">
        <v>254</v>
      </c>
      <c r="E158" s="75" t="s">
        <v>23</v>
      </c>
      <c r="F158" s="93">
        <v>81.2</v>
      </c>
      <c r="G158" s="93">
        <f t="shared" si="9"/>
        <v>56.839999999999996</v>
      </c>
      <c r="H158" s="93">
        <v>100</v>
      </c>
      <c r="I158" s="93">
        <f t="shared" si="11"/>
        <v>10</v>
      </c>
      <c r="J158" s="93">
        <v>12</v>
      </c>
      <c r="K158" s="93">
        <f t="shared" si="12"/>
        <v>2.4000000000000004</v>
      </c>
      <c r="L158" s="93">
        <f t="shared" si="13"/>
        <v>69.239999999999995</v>
      </c>
      <c r="M158" s="75">
        <v>22</v>
      </c>
      <c r="N158" s="75">
        <v>22</v>
      </c>
      <c r="O158" s="200"/>
      <c r="P158" s="200"/>
    </row>
    <row r="159" spans="1:16">
      <c r="A159" s="106" t="s">
        <v>16</v>
      </c>
      <c r="B159" s="76" t="s">
        <v>217</v>
      </c>
      <c r="C159" s="91">
        <v>1240520136</v>
      </c>
      <c r="D159" s="92" t="s">
        <v>255</v>
      </c>
      <c r="E159" s="75" t="s">
        <v>23</v>
      </c>
      <c r="F159" s="93">
        <v>80.400000000000006</v>
      </c>
      <c r="G159" s="93">
        <f t="shared" si="9"/>
        <v>56.28</v>
      </c>
      <c r="H159" s="93">
        <v>100</v>
      </c>
      <c r="I159" s="93">
        <f t="shared" si="11"/>
        <v>10</v>
      </c>
      <c r="J159" s="93">
        <v>0</v>
      </c>
      <c r="K159" s="93">
        <f t="shared" si="12"/>
        <v>0</v>
      </c>
      <c r="L159" s="93">
        <f t="shared" si="13"/>
        <v>66.28</v>
      </c>
      <c r="M159" s="75">
        <v>41</v>
      </c>
      <c r="N159" s="75">
        <v>41</v>
      </c>
      <c r="O159" s="200"/>
      <c r="P159" s="200"/>
    </row>
    <row r="160" spans="1:16">
      <c r="A160" s="75" t="s">
        <v>16</v>
      </c>
      <c r="B160" s="76" t="s">
        <v>217</v>
      </c>
      <c r="C160" s="91">
        <v>1240520137</v>
      </c>
      <c r="D160" s="92" t="s">
        <v>256</v>
      </c>
      <c r="E160" s="75" t="s">
        <v>23</v>
      </c>
      <c r="F160" s="93">
        <v>82.5</v>
      </c>
      <c r="G160" s="93">
        <f t="shared" si="9"/>
        <v>57.749999999999993</v>
      </c>
      <c r="H160" s="93">
        <v>100</v>
      </c>
      <c r="I160" s="93">
        <f t="shared" si="11"/>
        <v>10</v>
      </c>
      <c r="J160" s="93">
        <v>7</v>
      </c>
      <c r="K160" s="93">
        <f t="shared" si="12"/>
        <v>1.4000000000000001</v>
      </c>
      <c r="L160" s="93">
        <f t="shared" si="13"/>
        <v>69.149999999999991</v>
      </c>
      <c r="M160" s="75">
        <v>25</v>
      </c>
      <c r="N160" s="75">
        <v>25</v>
      </c>
      <c r="O160" s="200"/>
      <c r="P160" s="200"/>
    </row>
    <row r="161" spans="1:16">
      <c r="A161" s="106" t="s">
        <v>16</v>
      </c>
      <c r="B161" s="76" t="s">
        <v>217</v>
      </c>
      <c r="C161" s="91">
        <v>1240520138</v>
      </c>
      <c r="D161" s="92" t="s">
        <v>257</v>
      </c>
      <c r="E161" s="75" t="s">
        <v>23</v>
      </c>
      <c r="F161" s="93">
        <v>83.3</v>
      </c>
      <c r="G161" s="93">
        <f t="shared" si="9"/>
        <v>58.309999999999995</v>
      </c>
      <c r="H161" s="93">
        <v>100</v>
      </c>
      <c r="I161" s="93">
        <f t="shared" si="11"/>
        <v>10</v>
      </c>
      <c r="J161" s="93">
        <v>0</v>
      </c>
      <c r="K161" s="93">
        <f t="shared" si="12"/>
        <v>0</v>
      </c>
      <c r="L161" s="93">
        <f t="shared" si="13"/>
        <v>68.31</v>
      </c>
      <c r="M161" s="75">
        <v>32</v>
      </c>
      <c r="N161" s="75">
        <v>32</v>
      </c>
      <c r="O161" s="200"/>
      <c r="P161" s="200"/>
    </row>
    <row r="162" spans="1:16" ht="24">
      <c r="A162" s="75" t="s">
        <v>16</v>
      </c>
      <c r="B162" s="76" t="s">
        <v>217</v>
      </c>
      <c r="C162" s="91">
        <v>1240520139</v>
      </c>
      <c r="D162" s="92" t="s">
        <v>258</v>
      </c>
      <c r="E162" s="75" t="s">
        <v>23</v>
      </c>
      <c r="F162" s="93">
        <v>78.7</v>
      </c>
      <c r="G162" s="93">
        <f t="shared" si="9"/>
        <v>55.089999999999996</v>
      </c>
      <c r="H162" s="93">
        <v>100</v>
      </c>
      <c r="I162" s="93">
        <f t="shared" si="11"/>
        <v>10</v>
      </c>
      <c r="J162" s="93">
        <v>0</v>
      </c>
      <c r="K162" s="93">
        <f t="shared" si="12"/>
        <v>0</v>
      </c>
      <c r="L162" s="93">
        <f t="shared" si="13"/>
        <v>65.09</v>
      </c>
      <c r="M162" s="75">
        <v>46</v>
      </c>
      <c r="N162" s="75">
        <v>46</v>
      </c>
      <c r="O162" s="200"/>
      <c r="P162" s="200" t="s">
        <v>259</v>
      </c>
    </row>
    <row r="163" spans="1:16">
      <c r="A163" s="106" t="s">
        <v>16</v>
      </c>
      <c r="B163" s="76" t="s">
        <v>217</v>
      </c>
      <c r="C163" s="91">
        <v>1240520140</v>
      </c>
      <c r="D163" s="92" t="s">
        <v>260</v>
      </c>
      <c r="E163" s="75" t="s">
        <v>23</v>
      </c>
      <c r="F163" s="93">
        <v>82.9</v>
      </c>
      <c r="G163" s="93">
        <f t="shared" si="9"/>
        <v>58.03</v>
      </c>
      <c r="H163" s="93">
        <v>100</v>
      </c>
      <c r="I163" s="93">
        <f t="shared" si="11"/>
        <v>10</v>
      </c>
      <c r="J163" s="93">
        <v>0</v>
      </c>
      <c r="K163" s="93">
        <f t="shared" si="12"/>
        <v>0</v>
      </c>
      <c r="L163" s="93">
        <f t="shared" si="13"/>
        <v>68.03</v>
      </c>
      <c r="M163" s="75">
        <v>34</v>
      </c>
      <c r="N163" s="75">
        <v>34</v>
      </c>
      <c r="O163" s="200"/>
      <c r="P163" s="200"/>
    </row>
    <row r="164" spans="1:16">
      <c r="A164" s="75" t="s">
        <v>16</v>
      </c>
      <c r="B164" s="76" t="s">
        <v>217</v>
      </c>
      <c r="C164" s="91">
        <v>1240520141</v>
      </c>
      <c r="D164" s="92" t="s">
        <v>261</v>
      </c>
      <c r="E164" s="75" t="s">
        <v>23</v>
      </c>
      <c r="F164" s="93">
        <v>80.099999999999994</v>
      </c>
      <c r="G164" s="93">
        <f t="shared" si="9"/>
        <v>56.069999999999993</v>
      </c>
      <c r="H164" s="93">
        <v>100</v>
      </c>
      <c r="I164" s="93">
        <f t="shared" si="11"/>
        <v>10</v>
      </c>
      <c r="J164" s="93">
        <v>6</v>
      </c>
      <c r="K164" s="93">
        <f t="shared" si="12"/>
        <v>1.2000000000000002</v>
      </c>
      <c r="L164" s="93">
        <f t="shared" si="13"/>
        <v>67.27</v>
      </c>
      <c r="M164" s="75">
        <v>36</v>
      </c>
      <c r="N164" s="75">
        <v>36</v>
      </c>
      <c r="O164" s="200"/>
      <c r="P164" s="200"/>
    </row>
    <row r="165" spans="1:16">
      <c r="A165" s="106" t="s">
        <v>16</v>
      </c>
      <c r="B165" s="76" t="s">
        <v>217</v>
      </c>
      <c r="C165" s="91">
        <v>1240520142</v>
      </c>
      <c r="D165" s="92" t="s">
        <v>262</v>
      </c>
      <c r="E165" s="75" t="s">
        <v>20</v>
      </c>
      <c r="F165" s="93">
        <v>78.599999999999994</v>
      </c>
      <c r="G165" s="93">
        <f t="shared" si="9"/>
        <v>55.019999999999996</v>
      </c>
      <c r="H165" s="93">
        <v>100</v>
      </c>
      <c r="I165" s="93">
        <f t="shared" si="11"/>
        <v>10</v>
      </c>
      <c r="J165" s="93">
        <v>0</v>
      </c>
      <c r="K165" s="93">
        <f t="shared" si="12"/>
        <v>0</v>
      </c>
      <c r="L165" s="93">
        <f t="shared" si="13"/>
        <v>65.02</v>
      </c>
      <c r="M165" s="75">
        <v>47</v>
      </c>
      <c r="N165" s="75">
        <v>47</v>
      </c>
      <c r="O165" s="200"/>
      <c r="P165" s="200"/>
    </row>
    <row r="166" spans="1:16">
      <c r="A166" s="75" t="s">
        <v>16</v>
      </c>
      <c r="B166" s="76" t="s">
        <v>217</v>
      </c>
      <c r="C166" s="91">
        <v>1240520143</v>
      </c>
      <c r="D166" s="92" t="s">
        <v>263</v>
      </c>
      <c r="E166" s="75" t="s">
        <v>23</v>
      </c>
      <c r="F166" s="93">
        <v>88.2</v>
      </c>
      <c r="G166" s="93">
        <f t="shared" si="9"/>
        <v>61.739999999999995</v>
      </c>
      <c r="H166" s="93">
        <v>100</v>
      </c>
      <c r="I166" s="93">
        <f t="shared" si="11"/>
        <v>10</v>
      </c>
      <c r="J166" s="93">
        <v>6</v>
      </c>
      <c r="K166" s="93">
        <f t="shared" si="12"/>
        <v>1.2000000000000002</v>
      </c>
      <c r="L166" s="93">
        <f t="shared" si="13"/>
        <v>72.94</v>
      </c>
      <c r="M166" s="75">
        <v>11</v>
      </c>
      <c r="N166" s="75">
        <v>11</v>
      </c>
      <c r="O166" s="210" t="s">
        <v>37</v>
      </c>
      <c r="P166" s="200"/>
    </row>
    <row r="167" spans="1:16">
      <c r="A167" s="106" t="s">
        <v>16</v>
      </c>
      <c r="B167" s="76" t="s">
        <v>217</v>
      </c>
      <c r="C167" s="91">
        <v>1240520144</v>
      </c>
      <c r="D167" s="92" t="s">
        <v>264</v>
      </c>
      <c r="E167" s="75" t="s">
        <v>20</v>
      </c>
      <c r="F167" s="93">
        <v>75</v>
      </c>
      <c r="G167" s="93">
        <f t="shared" si="9"/>
        <v>52.5</v>
      </c>
      <c r="H167" s="93">
        <v>82</v>
      </c>
      <c r="I167" s="93">
        <f t="shared" si="11"/>
        <v>8.2000000000000011</v>
      </c>
      <c r="J167" s="93">
        <v>0</v>
      </c>
      <c r="K167" s="93">
        <f t="shared" si="12"/>
        <v>0</v>
      </c>
      <c r="L167" s="93">
        <f t="shared" si="13"/>
        <v>60.7</v>
      </c>
      <c r="M167" s="75">
        <v>65</v>
      </c>
      <c r="N167" s="75">
        <v>65</v>
      </c>
      <c r="O167" s="200"/>
      <c r="P167" s="200" t="s">
        <v>265</v>
      </c>
    </row>
    <row r="168" spans="1:16">
      <c r="A168" s="75" t="s">
        <v>16</v>
      </c>
      <c r="B168" s="76" t="s">
        <v>217</v>
      </c>
      <c r="C168" s="91">
        <v>1240520145</v>
      </c>
      <c r="D168" s="92" t="s">
        <v>266</v>
      </c>
      <c r="E168" s="75" t="s">
        <v>23</v>
      </c>
      <c r="F168" s="93">
        <v>77</v>
      </c>
      <c r="G168" s="93">
        <f t="shared" si="9"/>
        <v>53.9</v>
      </c>
      <c r="H168" s="93">
        <v>91</v>
      </c>
      <c r="I168" s="93">
        <f t="shared" si="11"/>
        <v>9.1</v>
      </c>
      <c r="J168" s="93">
        <v>0</v>
      </c>
      <c r="K168" s="93">
        <f t="shared" si="12"/>
        <v>0</v>
      </c>
      <c r="L168" s="93">
        <f t="shared" si="13"/>
        <v>63</v>
      </c>
      <c r="M168" s="75">
        <v>61</v>
      </c>
      <c r="N168" s="75">
        <v>61</v>
      </c>
      <c r="O168" s="200"/>
      <c r="P168" s="200" t="s">
        <v>149</v>
      </c>
    </row>
    <row r="169" spans="1:16">
      <c r="A169" s="106" t="s">
        <v>16</v>
      </c>
      <c r="B169" s="76" t="s">
        <v>217</v>
      </c>
      <c r="C169" s="91">
        <v>1240520146</v>
      </c>
      <c r="D169" s="92" t="s">
        <v>267</v>
      </c>
      <c r="E169" s="75" t="s">
        <v>20</v>
      </c>
      <c r="F169" s="93">
        <v>78.099999999999994</v>
      </c>
      <c r="G169" s="93">
        <f t="shared" si="9"/>
        <v>54.669999999999995</v>
      </c>
      <c r="H169" s="93">
        <v>100</v>
      </c>
      <c r="I169" s="93">
        <f t="shared" si="11"/>
        <v>10</v>
      </c>
      <c r="J169" s="93">
        <v>0</v>
      </c>
      <c r="K169" s="93">
        <f t="shared" si="12"/>
        <v>0</v>
      </c>
      <c r="L169" s="93">
        <f t="shared" si="13"/>
        <v>64.669999999999987</v>
      </c>
      <c r="M169" s="75">
        <v>49</v>
      </c>
      <c r="N169" s="75">
        <v>49</v>
      </c>
      <c r="O169" s="200"/>
      <c r="P169" s="200"/>
    </row>
    <row r="170" spans="1:16">
      <c r="A170" s="75" t="s">
        <v>16</v>
      </c>
      <c r="B170" s="76" t="s">
        <v>217</v>
      </c>
      <c r="C170" s="91">
        <v>1240520147</v>
      </c>
      <c r="D170" s="92" t="s">
        <v>268</v>
      </c>
      <c r="E170" s="75" t="s">
        <v>20</v>
      </c>
      <c r="F170" s="93">
        <v>74.7</v>
      </c>
      <c r="G170" s="93">
        <f t="shared" si="9"/>
        <v>52.29</v>
      </c>
      <c r="H170" s="93">
        <v>85</v>
      </c>
      <c r="I170" s="93">
        <f t="shared" si="11"/>
        <v>8.5</v>
      </c>
      <c r="J170" s="93">
        <v>0</v>
      </c>
      <c r="K170" s="93">
        <f t="shared" si="12"/>
        <v>0</v>
      </c>
      <c r="L170" s="93">
        <f t="shared" si="13"/>
        <v>60.79</v>
      </c>
      <c r="M170" s="75">
        <v>64</v>
      </c>
      <c r="N170" s="75">
        <v>64</v>
      </c>
      <c r="O170" s="200"/>
      <c r="P170" s="200" t="s">
        <v>144</v>
      </c>
    </row>
    <row r="171" spans="1:16">
      <c r="A171" s="106" t="s">
        <v>16</v>
      </c>
      <c r="B171" s="76" t="s">
        <v>217</v>
      </c>
      <c r="C171" s="91">
        <v>1240520148</v>
      </c>
      <c r="D171" s="92" t="s">
        <v>269</v>
      </c>
      <c r="E171" s="75" t="s">
        <v>23</v>
      </c>
      <c r="F171" s="93">
        <v>75.5</v>
      </c>
      <c r="G171" s="93">
        <f t="shared" si="9"/>
        <v>52.849999999999994</v>
      </c>
      <c r="H171" s="93">
        <v>91</v>
      </c>
      <c r="I171" s="93">
        <f t="shared" si="11"/>
        <v>9.1</v>
      </c>
      <c r="J171" s="93">
        <v>0</v>
      </c>
      <c r="K171" s="93">
        <f t="shared" si="12"/>
        <v>0</v>
      </c>
      <c r="L171" s="93">
        <f t="shared" si="13"/>
        <v>61.949999999999996</v>
      </c>
      <c r="M171" s="75">
        <v>63</v>
      </c>
      <c r="N171" s="75">
        <v>63</v>
      </c>
      <c r="O171" s="200"/>
      <c r="P171" s="200" t="s">
        <v>149</v>
      </c>
    </row>
    <row r="172" spans="1:16">
      <c r="A172" s="75" t="s">
        <v>16</v>
      </c>
      <c r="B172" s="76" t="s">
        <v>217</v>
      </c>
      <c r="C172" s="91">
        <v>1240520149</v>
      </c>
      <c r="D172" s="92" t="s">
        <v>270</v>
      </c>
      <c r="E172" s="75" t="s">
        <v>23</v>
      </c>
      <c r="F172" s="93">
        <v>76.099999999999994</v>
      </c>
      <c r="G172" s="93">
        <f t="shared" si="9"/>
        <v>53.269999999999996</v>
      </c>
      <c r="H172" s="93">
        <v>100</v>
      </c>
      <c r="I172" s="93">
        <f t="shared" si="11"/>
        <v>10</v>
      </c>
      <c r="J172" s="93">
        <v>0</v>
      </c>
      <c r="K172" s="93">
        <f t="shared" si="12"/>
        <v>0</v>
      </c>
      <c r="L172" s="93">
        <f t="shared" si="13"/>
        <v>63.269999999999996</v>
      </c>
      <c r="M172" s="75">
        <v>56</v>
      </c>
      <c r="N172" s="75">
        <v>56</v>
      </c>
      <c r="O172" s="200"/>
      <c r="P172" s="200"/>
    </row>
    <row r="173" spans="1:16">
      <c r="A173" s="106" t="s">
        <v>16</v>
      </c>
      <c r="B173" s="76" t="s">
        <v>217</v>
      </c>
      <c r="C173" s="91">
        <v>1240520150</v>
      </c>
      <c r="D173" s="92" t="s">
        <v>271</v>
      </c>
      <c r="E173" s="75" t="s">
        <v>23</v>
      </c>
      <c r="F173" s="93">
        <v>83.8</v>
      </c>
      <c r="G173" s="93">
        <f t="shared" si="9"/>
        <v>58.66</v>
      </c>
      <c r="H173" s="93">
        <v>100</v>
      </c>
      <c r="I173" s="93">
        <f t="shared" si="11"/>
        <v>10</v>
      </c>
      <c r="J173" s="93">
        <v>6</v>
      </c>
      <c r="K173" s="93">
        <f t="shared" si="12"/>
        <v>1.2000000000000002</v>
      </c>
      <c r="L173" s="93">
        <f t="shared" si="13"/>
        <v>69.86</v>
      </c>
      <c r="M173" s="75">
        <v>20</v>
      </c>
      <c r="N173" s="75">
        <v>20</v>
      </c>
      <c r="O173" s="200"/>
      <c r="P173" s="200"/>
    </row>
    <row r="174" spans="1:16">
      <c r="A174" s="75" t="s">
        <v>16</v>
      </c>
      <c r="B174" s="76" t="s">
        <v>217</v>
      </c>
      <c r="C174" s="91">
        <v>1240520151</v>
      </c>
      <c r="D174" s="92" t="s">
        <v>272</v>
      </c>
      <c r="E174" s="75" t="s">
        <v>23</v>
      </c>
      <c r="F174" s="93">
        <v>84.9</v>
      </c>
      <c r="G174" s="93">
        <f t="shared" si="9"/>
        <v>59.43</v>
      </c>
      <c r="H174" s="93">
        <v>100</v>
      </c>
      <c r="I174" s="93">
        <f t="shared" si="11"/>
        <v>10</v>
      </c>
      <c r="J174" s="93">
        <v>4.8213999999999997</v>
      </c>
      <c r="K174" s="93">
        <f t="shared" si="12"/>
        <v>0.96428000000000003</v>
      </c>
      <c r="L174" s="93">
        <f t="shared" si="13"/>
        <v>70.394279999999995</v>
      </c>
      <c r="M174" s="75">
        <v>18</v>
      </c>
      <c r="N174" s="75">
        <v>18</v>
      </c>
      <c r="O174" s="200"/>
      <c r="P174" s="200"/>
    </row>
    <row r="175" spans="1:16">
      <c r="A175" s="106" t="s">
        <v>16</v>
      </c>
      <c r="B175" s="76" t="s">
        <v>217</v>
      </c>
      <c r="C175" s="91">
        <v>1240520152</v>
      </c>
      <c r="D175" s="92" t="s">
        <v>273</v>
      </c>
      <c r="E175" s="75" t="s">
        <v>20</v>
      </c>
      <c r="F175" s="93">
        <v>79.2</v>
      </c>
      <c r="G175" s="93">
        <f t="shared" ref="G175:G190" si="14">F175*0.7</f>
        <v>55.44</v>
      </c>
      <c r="H175" s="93">
        <v>94</v>
      </c>
      <c r="I175" s="93">
        <f t="shared" si="11"/>
        <v>9.4</v>
      </c>
      <c r="J175" s="93">
        <v>0</v>
      </c>
      <c r="K175" s="93">
        <f t="shared" si="12"/>
        <v>0</v>
      </c>
      <c r="L175" s="93">
        <f t="shared" si="13"/>
        <v>64.84</v>
      </c>
      <c r="M175" s="75">
        <v>48</v>
      </c>
      <c r="N175" s="75">
        <v>48</v>
      </c>
      <c r="O175" s="200"/>
      <c r="P175" s="200" t="s">
        <v>159</v>
      </c>
    </row>
    <row r="176" spans="1:16">
      <c r="A176" s="75" t="s">
        <v>16</v>
      </c>
      <c r="B176" s="76" t="s">
        <v>217</v>
      </c>
      <c r="C176" s="91">
        <v>1240520153</v>
      </c>
      <c r="D176" s="92" t="s">
        <v>274</v>
      </c>
      <c r="E176" s="75" t="s">
        <v>23</v>
      </c>
      <c r="F176" s="93">
        <v>81.8</v>
      </c>
      <c r="G176" s="93">
        <f t="shared" si="14"/>
        <v>57.259999999999991</v>
      </c>
      <c r="H176" s="93">
        <v>100</v>
      </c>
      <c r="I176" s="93">
        <f t="shared" si="11"/>
        <v>10</v>
      </c>
      <c r="J176" s="93">
        <v>11.607100000000001</v>
      </c>
      <c r="K176" s="93">
        <f t="shared" si="12"/>
        <v>2.3214200000000003</v>
      </c>
      <c r="L176" s="93">
        <f t="shared" si="13"/>
        <v>69.581419999999994</v>
      </c>
      <c r="M176" s="75">
        <v>21</v>
      </c>
      <c r="N176" s="75">
        <v>21</v>
      </c>
      <c r="O176" s="200"/>
      <c r="P176" s="200"/>
    </row>
    <row r="177" spans="1:16">
      <c r="A177" s="106" t="s">
        <v>16</v>
      </c>
      <c r="B177" s="76" t="s">
        <v>217</v>
      </c>
      <c r="C177" s="91">
        <v>1240520154</v>
      </c>
      <c r="D177" s="92" t="s">
        <v>275</v>
      </c>
      <c r="E177" s="75" t="s">
        <v>23</v>
      </c>
      <c r="F177" s="93">
        <v>84.2</v>
      </c>
      <c r="G177" s="93">
        <f t="shared" si="14"/>
        <v>58.94</v>
      </c>
      <c r="H177" s="93">
        <v>100</v>
      </c>
      <c r="I177" s="93">
        <f t="shared" si="11"/>
        <v>10</v>
      </c>
      <c r="J177" s="93">
        <v>34.6785</v>
      </c>
      <c r="K177" s="93">
        <f t="shared" si="12"/>
        <v>6.9357000000000006</v>
      </c>
      <c r="L177" s="93">
        <f t="shared" si="13"/>
        <v>75.875699999999995</v>
      </c>
      <c r="M177" s="75">
        <v>6</v>
      </c>
      <c r="N177" s="75">
        <v>6</v>
      </c>
      <c r="O177" s="210" t="s">
        <v>26</v>
      </c>
      <c r="P177" s="200"/>
    </row>
    <row r="178" spans="1:16">
      <c r="A178" s="75" t="s">
        <v>16</v>
      </c>
      <c r="B178" s="76" t="s">
        <v>217</v>
      </c>
      <c r="C178" s="91">
        <v>1240520155</v>
      </c>
      <c r="D178" s="92" t="s">
        <v>276</v>
      </c>
      <c r="E178" s="75" t="s">
        <v>20</v>
      </c>
      <c r="F178" s="93">
        <v>77.599999999999994</v>
      </c>
      <c r="G178" s="93">
        <f t="shared" si="14"/>
        <v>54.319999999999993</v>
      </c>
      <c r="H178" s="93">
        <v>88</v>
      </c>
      <c r="I178" s="93">
        <f t="shared" si="11"/>
        <v>8.8000000000000007</v>
      </c>
      <c r="J178" s="93">
        <v>0</v>
      </c>
      <c r="K178" s="93">
        <f t="shared" si="12"/>
        <v>0</v>
      </c>
      <c r="L178" s="93">
        <f t="shared" si="13"/>
        <v>63.11999999999999</v>
      </c>
      <c r="M178" s="75">
        <v>58</v>
      </c>
      <c r="N178" s="75">
        <v>58</v>
      </c>
      <c r="O178" s="200"/>
      <c r="P178" s="200" t="s">
        <v>204</v>
      </c>
    </row>
    <row r="179" spans="1:16">
      <c r="A179" s="106" t="s">
        <v>16</v>
      </c>
      <c r="B179" s="76" t="s">
        <v>217</v>
      </c>
      <c r="C179" s="91">
        <v>1240520156</v>
      </c>
      <c r="D179" s="92" t="s">
        <v>277</v>
      </c>
      <c r="E179" s="75" t="s">
        <v>23</v>
      </c>
      <c r="F179" s="93">
        <v>82.4</v>
      </c>
      <c r="G179" s="93">
        <f t="shared" si="14"/>
        <v>57.68</v>
      </c>
      <c r="H179" s="93">
        <v>100</v>
      </c>
      <c r="I179" s="93">
        <f t="shared" si="11"/>
        <v>10</v>
      </c>
      <c r="J179" s="93">
        <v>0</v>
      </c>
      <c r="K179" s="93">
        <f t="shared" si="12"/>
        <v>0</v>
      </c>
      <c r="L179" s="93">
        <f t="shared" si="13"/>
        <v>67.680000000000007</v>
      </c>
      <c r="M179" s="75">
        <v>35</v>
      </c>
      <c r="N179" s="75">
        <v>35</v>
      </c>
      <c r="O179" s="200"/>
      <c r="P179" s="200"/>
    </row>
    <row r="180" spans="1:16">
      <c r="A180" s="75" t="s">
        <v>16</v>
      </c>
      <c r="B180" s="76" t="s">
        <v>217</v>
      </c>
      <c r="C180" s="91">
        <v>1240520157</v>
      </c>
      <c r="D180" s="92" t="s">
        <v>278</v>
      </c>
      <c r="E180" s="75" t="s">
        <v>23</v>
      </c>
      <c r="F180" s="93">
        <v>84</v>
      </c>
      <c r="G180" s="93">
        <f t="shared" si="14"/>
        <v>58.8</v>
      </c>
      <c r="H180" s="93">
        <v>100</v>
      </c>
      <c r="I180" s="93">
        <f t="shared" si="11"/>
        <v>10</v>
      </c>
      <c r="J180" s="93">
        <v>16</v>
      </c>
      <c r="K180" s="93">
        <f t="shared" si="12"/>
        <v>3.2</v>
      </c>
      <c r="L180" s="93">
        <f t="shared" si="13"/>
        <v>72</v>
      </c>
      <c r="M180" s="75">
        <v>13</v>
      </c>
      <c r="N180" s="75">
        <v>13</v>
      </c>
      <c r="O180" s="210" t="s">
        <v>37</v>
      </c>
      <c r="P180" s="200"/>
    </row>
    <row r="181" spans="1:16">
      <c r="A181" s="106" t="s">
        <v>16</v>
      </c>
      <c r="B181" s="76" t="s">
        <v>217</v>
      </c>
      <c r="C181" s="91">
        <v>1240520158</v>
      </c>
      <c r="D181" s="92" t="s">
        <v>279</v>
      </c>
      <c r="E181" s="75" t="s">
        <v>20</v>
      </c>
      <c r="F181" s="93">
        <v>78.7</v>
      </c>
      <c r="G181" s="93">
        <f t="shared" si="14"/>
        <v>55.089999999999996</v>
      </c>
      <c r="H181" s="93">
        <v>100</v>
      </c>
      <c r="I181" s="93">
        <f t="shared" si="11"/>
        <v>10</v>
      </c>
      <c r="J181" s="93">
        <v>20.607099999999999</v>
      </c>
      <c r="K181" s="93">
        <f t="shared" si="12"/>
        <v>4.1214199999999996</v>
      </c>
      <c r="L181" s="93">
        <f t="shared" si="13"/>
        <v>69.211420000000004</v>
      </c>
      <c r="M181" s="75">
        <v>23</v>
      </c>
      <c r="N181" s="75">
        <v>23</v>
      </c>
      <c r="O181" s="200"/>
      <c r="P181" s="200"/>
    </row>
    <row r="182" spans="1:16">
      <c r="A182" s="75" t="s">
        <v>16</v>
      </c>
      <c r="B182" s="76" t="s">
        <v>217</v>
      </c>
      <c r="C182" s="91">
        <v>1240520159</v>
      </c>
      <c r="D182" s="92" t="s">
        <v>280</v>
      </c>
      <c r="E182" s="75" t="s">
        <v>20</v>
      </c>
      <c r="F182" s="93">
        <v>83</v>
      </c>
      <c r="G182" s="93">
        <f t="shared" si="14"/>
        <v>58.099999999999994</v>
      </c>
      <c r="H182" s="93">
        <v>100</v>
      </c>
      <c r="I182" s="93">
        <f t="shared" si="11"/>
        <v>10</v>
      </c>
      <c r="J182" s="93">
        <v>41.4285</v>
      </c>
      <c r="K182" s="93">
        <f t="shared" si="12"/>
        <v>8.2857000000000003</v>
      </c>
      <c r="L182" s="93">
        <f t="shared" si="13"/>
        <v>76.385699999999986</v>
      </c>
      <c r="M182" s="75">
        <v>3</v>
      </c>
      <c r="N182" s="75">
        <v>3</v>
      </c>
      <c r="O182" s="210" t="s">
        <v>26</v>
      </c>
      <c r="P182" s="200"/>
    </row>
    <row r="183" spans="1:16">
      <c r="A183" s="106" t="s">
        <v>16</v>
      </c>
      <c r="B183" s="76" t="s">
        <v>217</v>
      </c>
      <c r="C183" s="91">
        <v>1240520161</v>
      </c>
      <c r="D183" s="92" t="s">
        <v>281</v>
      </c>
      <c r="E183" s="75" t="s">
        <v>20</v>
      </c>
      <c r="F183" s="93">
        <v>74.3</v>
      </c>
      <c r="G183" s="93">
        <f t="shared" si="14"/>
        <v>52.01</v>
      </c>
      <c r="H183" s="93">
        <v>97</v>
      </c>
      <c r="I183" s="93">
        <f t="shared" si="11"/>
        <v>9.7000000000000011</v>
      </c>
      <c r="J183" s="93">
        <v>11.55</v>
      </c>
      <c r="K183" s="93">
        <f t="shared" si="12"/>
        <v>2.31</v>
      </c>
      <c r="L183" s="93">
        <f t="shared" si="13"/>
        <v>64.02</v>
      </c>
      <c r="M183" s="75">
        <v>53</v>
      </c>
      <c r="N183" s="75">
        <v>53</v>
      </c>
      <c r="O183" s="200"/>
      <c r="P183" s="200" t="s">
        <v>137</v>
      </c>
    </row>
    <row r="184" spans="1:16">
      <c r="A184" s="75" t="s">
        <v>16</v>
      </c>
      <c r="B184" s="76" t="s">
        <v>217</v>
      </c>
      <c r="C184" s="91">
        <v>1240520162</v>
      </c>
      <c r="D184" s="92" t="s">
        <v>282</v>
      </c>
      <c r="E184" s="75" t="s">
        <v>23</v>
      </c>
      <c r="F184" s="93">
        <v>86.2</v>
      </c>
      <c r="G184" s="93">
        <f t="shared" si="14"/>
        <v>60.339999999999996</v>
      </c>
      <c r="H184" s="93">
        <v>100</v>
      </c>
      <c r="I184" s="93">
        <f t="shared" si="11"/>
        <v>10</v>
      </c>
      <c r="J184" s="93">
        <v>30</v>
      </c>
      <c r="K184" s="93">
        <f t="shared" si="12"/>
        <v>6</v>
      </c>
      <c r="L184" s="93">
        <f t="shared" si="13"/>
        <v>76.34</v>
      </c>
      <c r="M184" s="75">
        <v>4</v>
      </c>
      <c r="N184" s="75">
        <v>4</v>
      </c>
      <c r="O184" s="210" t="s">
        <v>26</v>
      </c>
      <c r="P184" s="200"/>
    </row>
    <row r="185" spans="1:16">
      <c r="A185" s="106" t="s">
        <v>16</v>
      </c>
      <c r="B185" s="76" t="s">
        <v>217</v>
      </c>
      <c r="C185" s="91">
        <v>1240812213</v>
      </c>
      <c r="D185" s="92" t="s">
        <v>283</v>
      </c>
      <c r="E185" s="75" t="s">
        <v>23</v>
      </c>
      <c r="F185" s="93">
        <v>83.2</v>
      </c>
      <c r="G185" s="93">
        <f t="shared" si="14"/>
        <v>58.239999999999995</v>
      </c>
      <c r="H185" s="93">
        <v>100</v>
      </c>
      <c r="I185" s="93">
        <f t="shared" si="11"/>
        <v>10</v>
      </c>
      <c r="J185" s="93">
        <v>15.5</v>
      </c>
      <c r="K185" s="93">
        <f t="shared" si="12"/>
        <v>3.1</v>
      </c>
      <c r="L185" s="93">
        <f t="shared" si="13"/>
        <v>71.339999999999989</v>
      </c>
      <c r="M185" s="75">
        <v>14</v>
      </c>
      <c r="N185" s="75">
        <v>14</v>
      </c>
      <c r="O185" s="200"/>
      <c r="P185" s="200"/>
    </row>
    <row r="186" spans="1:16" ht="24">
      <c r="A186" s="75" t="s">
        <v>16</v>
      </c>
      <c r="B186" s="76" t="s">
        <v>217</v>
      </c>
      <c r="C186" s="91">
        <v>1240814211</v>
      </c>
      <c r="D186" s="92" t="s">
        <v>284</v>
      </c>
      <c r="E186" s="75" t="s">
        <v>23</v>
      </c>
      <c r="F186" s="93">
        <v>68.2</v>
      </c>
      <c r="G186" s="93">
        <f t="shared" si="14"/>
        <v>47.74</v>
      </c>
      <c r="H186" s="93">
        <v>91</v>
      </c>
      <c r="I186" s="93">
        <f t="shared" si="11"/>
        <v>9.1</v>
      </c>
      <c r="J186" s="93">
        <v>0</v>
      </c>
      <c r="K186" s="93">
        <f t="shared" si="12"/>
        <v>0</v>
      </c>
      <c r="L186" s="93">
        <f t="shared" si="13"/>
        <v>56.84</v>
      </c>
      <c r="M186" s="75">
        <v>68</v>
      </c>
      <c r="N186" s="75">
        <v>68</v>
      </c>
      <c r="O186" s="200"/>
      <c r="P186" s="200" t="s">
        <v>285</v>
      </c>
    </row>
    <row r="187" spans="1:16">
      <c r="A187" s="106" t="s">
        <v>16</v>
      </c>
      <c r="B187" s="76" t="s">
        <v>217</v>
      </c>
      <c r="C187" s="91">
        <v>1240913104</v>
      </c>
      <c r="D187" s="92" t="s">
        <v>286</v>
      </c>
      <c r="E187" s="75" t="s">
        <v>20</v>
      </c>
      <c r="F187" s="93">
        <v>68.8</v>
      </c>
      <c r="G187" s="93">
        <f t="shared" si="14"/>
        <v>48.16</v>
      </c>
      <c r="H187" s="93">
        <v>100</v>
      </c>
      <c r="I187" s="93">
        <f>H187*0.1</f>
        <v>10</v>
      </c>
      <c r="J187" s="93">
        <v>12</v>
      </c>
      <c r="K187" s="93">
        <f>J187*0.2</f>
        <v>2.4000000000000004</v>
      </c>
      <c r="L187" s="93">
        <f>K187+I187+G187</f>
        <v>60.559999999999995</v>
      </c>
      <c r="M187" s="75">
        <v>66</v>
      </c>
      <c r="N187" s="75">
        <v>66</v>
      </c>
      <c r="O187" s="200"/>
      <c r="P187" s="200"/>
    </row>
    <row r="188" spans="1:16">
      <c r="A188" s="75" t="s">
        <v>16</v>
      </c>
      <c r="B188" s="76" t="s">
        <v>217</v>
      </c>
      <c r="C188" s="91" t="s">
        <v>287</v>
      </c>
      <c r="D188" s="92" t="s">
        <v>288</v>
      </c>
      <c r="E188" s="75" t="s">
        <v>23</v>
      </c>
      <c r="F188" s="93">
        <v>76.3</v>
      </c>
      <c r="G188" s="93">
        <f t="shared" si="14"/>
        <v>53.41</v>
      </c>
      <c r="H188" s="93">
        <v>85</v>
      </c>
      <c r="I188" s="93">
        <f>H188*0.1</f>
        <v>8.5</v>
      </c>
      <c r="J188" s="93">
        <v>6</v>
      </c>
      <c r="K188" s="93">
        <f>J188*0.2</f>
        <v>1.2000000000000002</v>
      </c>
      <c r="L188" s="93">
        <f>K188+I188+G188</f>
        <v>63.11</v>
      </c>
      <c r="M188" s="75">
        <v>59</v>
      </c>
      <c r="N188" s="75">
        <v>59</v>
      </c>
      <c r="O188" s="200"/>
      <c r="P188" s="200" t="s">
        <v>144</v>
      </c>
    </row>
    <row r="189" spans="1:16">
      <c r="A189" s="106" t="s">
        <v>16</v>
      </c>
      <c r="B189" s="76" t="s">
        <v>217</v>
      </c>
      <c r="C189" s="91" t="s">
        <v>289</v>
      </c>
      <c r="D189" s="92" t="s">
        <v>290</v>
      </c>
      <c r="E189" s="75" t="s">
        <v>23</v>
      </c>
      <c r="F189" s="93">
        <v>77.900000000000006</v>
      </c>
      <c r="G189" s="93">
        <f t="shared" si="14"/>
        <v>54.53</v>
      </c>
      <c r="H189" s="93">
        <v>97</v>
      </c>
      <c r="I189" s="93">
        <f>H189*0.1</f>
        <v>9.7000000000000011</v>
      </c>
      <c r="J189" s="93">
        <v>5</v>
      </c>
      <c r="K189" s="93">
        <f>J189*0.2</f>
        <v>1</v>
      </c>
      <c r="L189" s="93">
        <f>K189+I189+G189</f>
        <v>65.23</v>
      </c>
      <c r="M189" s="75">
        <v>44</v>
      </c>
      <c r="N189" s="75">
        <v>44</v>
      </c>
      <c r="O189" s="200"/>
      <c r="P189" s="200" t="s">
        <v>137</v>
      </c>
    </row>
    <row r="190" spans="1:16">
      <c r="A190" s="75" t="s">
        <v>16</v>
      </c>
      <c r="B190" s="76" t="s">
        <v>217</v>
      </c>
      <c r="C190" s="91" t="s">
        <v>291</v>
      </c>
      <c r="D190" s="92" t="s">
        <v>292</v>
      </c>
      <c r="E190" s="75" t="s">
        <v>23</v>
      </c>
      <c r="F190" s="93">
        <v>87.5</v>
      </c>
      <c r="G190" s="93">
        <f t="shared" si="14"/>
        <v>61.249999999999993</v>
      </c>
      <c r="H190" s="93">
        <v>100</v>
      </c>
      <c r="I190" s="93">
        <f>H190*0.1</f>
        <v>10</v>
      </c>
      <c r="J190" s="93">
        <v>33</v>
      </c>
      <c r="K190" s="93">
        <f>J190*0.2</f>
        <v>6.6000000000000005</v>
      </c>
      <c r="L190" s="93">
        <f>K190+I190+G190</f>
        <v>77.849999999999994</v>
      </c>
      <c r="M190" s="75">
        <v>1</v>
      </c>
      <c r="N190" s="75">
        <v>1</v>
      </c>
      <c r="O190" s="210" t="s">
        <v>84</v>
      </c>
      <c r="P190" s="200"/>
    </row>
    <row r="191" spans="1:16">
      <c r="A191" s="106" t="s">
        <v>16</v>
      </c>
      <c r="B191" s="18" t="s">
        <v>293</v>
      </c>
      <c r="C191" s="95" t="s">
        <v>294</v>
      </c>
      <c r="D191" s="32" t="s">
        <v>295</v>
      </c>
      <c r="E191" s="32" t="s">
        <v>23</v>
      </c>
      <c r="F191" s="96">
        <v>84.1</v>
      </c>
      <c r="G191" s="73">
        <v>58.87</v>
      </c>
      <c r="H191" s="74">
        <v>98</v>
      </c>
      <c r="I191" s="73">
        <v>9.8000000000000007</v>
      </c>
      <c r="J191" s="73">
        <v>7.65</v>
      </c>
      <c r="K191" s="73">
        <v>1.53</v>
      </c>
      <c r="L191" s="73">
        <v>70.400000000000006</v>
      </c>
      <c r="M191" s="63">
        <v>5</v>
      </c>
      <c r="N191" s="94">
        <v>5</v>
      </c>
      <c r="O191" s="206" t="s">
        <v>37</v>
      </c>
      <c r="P191" s="171"/>
    </row>
    <row r="192" spans="1:16">
      <c r="A192" s="75" t="s">
        <v>16</v>
      </c>
      <c r="B192" s="18" t="s">
        <v>293</v>
      </c>
      <c r="C192" s="95" t="s">
        <v>296</v>
      </c>
      <c r="D192" s="32" t="s">
        <v>297</v>
      </c>
      <c r="E192" s="32" t="s">
        <v>23</v>
      </c>
      <c r="F192" s="96">
        <v>82.6</v>
      </c>
      <c r="G192" s="73">
        <v>57.82</v>
      </c>
      <c r="H192" s="74">
        <v>100</v>
      </c>
      <c r="I192" s="73">
        <v>10</v>
      </c>
      <c r="J192" s="73">
        <v>2.5</v>
      </c>
      <c r="K192" s="73">
        <v>0.5</v>
      </c>
      <c r="L192" s="73">
        <v>68.319999999999993</v>
      </c>
      <c r="M192" s="63">
        <v>10</v>
      </c>
      <c r="N192" s="94">
        <v>10</v>
      </c>
      <c r="O192" s="116"/>
      <c r="P192" s="171"/>
    </row>
    <row r="193" spans="1:16">
      <c r="A193" s="106" t="s">
        <v>16</v>
      </c>
      <c r="B193" s="18" t="s">
        <v>293</v>
      </c>
      <c r="C193" s="95" t="s">
        <v>298</v>
      </c>
      <c r="D193" s="32" t="s">
        <v>299</v>
      </c>
      <c r="E193" s="32" t="s">
        <v>23</v>
      </c>
      <c r="F193" s="96">
        <v>83.7</v>
      </c>
      <c r="G193" s="73">
        <v>58.59</v>
      </c>
      <c r="H193" s="74">
        <v>100</v>
      </c>
      <c r="I193" s="73">
        <v>10</v>
      </c>
      <c r="J193" s="73">
        <v>1.8</v>
      </c>
      <c r="K193" s="73">
        <v>0.36</v>
      </c>
      <c r="L193" s="73">
        <v>68.95</v>
      </c>
      <c r="M193" s="63">
        <v>8</v>
      </c>
      <c r="N193" s="94">
        <v>8</v>
      </c>
      <c r="O193" s="116"/>
      <c r="P193" s="171"/>
    </row>
    <row r="194" spans="1:16">
      <c r="A194" s="75" t="s">
        <v>16</v>
      </c>
      <c r="B194" s="18" t="s">
        <v>293</v>
      </c>
      <c r="C194" s="95" t="s">
        <v>300</v>
      </c>
      <c r="D194" s="32" t="s">
        <v>301</v>
      </c>
      <c r="E194" s="32" t="s">
        <v>23</v>
      </c>
      <c r="F194" s="96">
        <v>86.5</v>
      </c>
      <c r="G194" s="73">
        <v>60.5</v>
      </c>
      <c r="H194" s="74">
        <v>100</v>
      </c>
      <c r="I194" s="73">
        <v>10</v>
      </c>
      <c r="J194" s="73">
        <v>7.9</v>
      </c>
      <c r="K194" s="73">
        <v>1.58</v>
      </c>
      <c r="L194" s="73">
        <v>72.13</v>
      </c>
      <c r="M194" s="63">
        <v>2</v>
      </c>
      <c r="N194" s="94">
        <v>2</v>
      </c>
      <c r="O194" s="206" t="s">
        <v>26</v>
      </c>
      <c r="P194" s="171"/>
    </row>
    <row r="195" spans="1:16">
      <c r="A195" s="106" t="s">
        <v>16</v>
      </c>
      <c r="B195" s="18" t="s">
        <v>293</v>
      </c>
      <c r="C195" s="95" t="s">
        <v>302</v>
      </c>
      <c r="D195" s="32" t="s">
        <v>303</v>
      </c>
      <c r="E195" s="32" t="s">
        <v>23</v>
      </c>
      <c r="F195" s="96">
        <v>75.099999999999994</v>
      </c>
      <c r="G195" s="73">
        <v>52.57</v>
      </c>
      <c r="H195" s="74">
        <v>98</v>
      </c>
      <c r="I195" s="73">
        <v>9.8000000000000007</v>
      </c>
      <c r="J195" s="73">
        <v>0</v>
      </c>
      <c r="K195" s="73">
        <v>0</v>
      </c>
      <c r="L195" s="73">
        <v>62.36</v>
      </c>
      <c r="M195" s="63">
        <v>23</v>
      </c>
      <c r="N195" s="94">
        <v>23</v>
      </c>
      <c r="O195" s="171"/>
      <c r="P195" s="171"/>
    </row>
    <row r="196" spans="1:16">
      <c r="A196" s="75" t="s">
        <v>16</v>
      </c>
      <c r="B196" s="18" t="s">
        <v>293</v>
      </c>
      <c r="C196" s="95" t="s">
        <v>304</v>
      </c>
      <c r="D196" s="32" t="s">
        <v>305</v>
      </c>
      <c r="E196" s="32" t="s">
        <v>23</v>
      </c>
      <c r="F196" s="96">
        <v>84.1</v>
      </c>
      <c r="G196" s="73">
        <v>58.87</v>
      </c>
      <c r="H196" s="74">
        <v>100</v>
      </c>
      <c r="I196" s="73">
        <v>10</v>
      </c>
      <c r="J196" s="73">
        <v>4.4000000000000004</v>
      </c>
      <c r="K196" s="73">
        <v>0.88</v>
      </c>
      <c r="L196" s="73">
        <v>69.75</v>
      </c>
      <c r="M196" s="63">
        <v>7</v>
      </c>
      <c r="N196" s="94">
        <v>7</v>
      </c>
      <c r="O196" s="116"/>
      <c r="P196" s="171"/>
    </row>
    <row r="197" spans="1:16">
      <c r="A197" s="106" t="s">
        <v>16</v>
      </c>
      <c r="B197" s="18" t="s">
        <v>293</v>
      </c>
      <c r="C197" s="95" t="s">
        <v>306</v>
      </c>
      <c r="D197" s="32" t="s">
        <v>307</v>
      </c>
      <c r="E197" s="32" t="s">
        <v>23</v>
      </c>
      <c r="F197" s="96">
        <v>77.599999999999994</v>
      </c>
      <c r="G197" s="73">
        <v>54.32</v>
      </c>
      <c r="H197" s="74">
        <v>100</v>
      </c>
      <c r="I197" s="73">
        <v>10</v>
      </c>
      <c r="J197" s="73">
        <v>7.9</v>
      </c>
      <c r="K197" s="73">
        <v>1.58</v>
      </c>
      <c r="L197" s="73">
        <v>65.900000000000006</v>
      </c>
      <c r="M197" s="63">
        <v>15</v>
      </c>
      <c r="N197" s="94">
        <v>15</v>
      </c>
      <c r="O197" s="171"/>
      <c r="P197" s="171"/>
    </row>
    <row r="198" spans="1:16">
      <c r="A198" s="75" t="s">
        <v>16</v>
      </c>
      <c r="B198" s="18" t="s">
        <v>293</v>
      </c>
      <c r="C198" s="95" t="s">
        <v>308</v>
      </c>
      <c r="D198" s="32" t="s">
        <v>309</v>
      </c>
      <c r="E198" s="32" t="s">
        <v>23</v>
      </c>
      <c r="F198" s="96">
        <v>80.900000000000006</v>
      </c>
      <c r="G198" s="73">
        <v>56.63</v>
      </c>
      <c r="H198" s="74">
        <v>100</v>
      </c>
      <c r="I198" s="73">
        <v>10</v>
      </c>
      <c r="J198" s="73">
        <v>6.6</v>
      </c>
      <c r="K198" s="73">
        <v>1.32</v>
      </c>
      <c r="L198" s="73">
        <v>67.95</v>
      </c>
      <c r="M198" s="63">
        <v>11</v>
      </c>
      <c r="N198" s="94">
        <v>11</v>
      </c>
      <c r="O198" s="116"/>
      <c r="P198" s="171"/>
    </row>
    <row r="199" spans="1:16">
      <c r="A199" s="106" t="s">
        <v>16</v>
      </c>
      <c r="B199" s="18" t="s">
        <v>293</v>
      </c>
      <c r="C199" s="95" t="s">
        <v>310</v>
      </c>
      <c r="D199" s="32" t="s">
        <v>311</v>
      </c>
      <c r="E199" s="32" t="s">
        <v>23</v>
      </c>
      <c r="F199" s="96">
        <v>81.400000000000006</v>
      </c>
      <c r="G199" s="73">
        <v>56.98</v>
      </c>
      <c r="H199" s="74">
        <v>100</v>
      </c>
      <c r="I199" s="73">
        <v>10</v>
      </c>
      <c r="J199" s="73">
        <v>17.850000000000001</v>
      </c>
      <c r="K199" s="73">
        <v>3.57</v>
      </c>
      <c r="L199" s="73">
        <v>70.55</v>
      </c>
      <c r="M199" s="63">
        <v>4</v>
      </c>
      <c r="N199" s="94">
        <v>4</v>
      </c>
      <c r="O199" s="206" t="s">
        <v>37</v>
      </c>
      <c r="P199" s="171"/>
    </row>
    <row r="200" spans="1:16">
      <c r="A200" s="75" t="s">
        <v>16</v>
      </c>
      <c r="B200" s="18" t="s">
        <v>293</v>
      </c>
      <c r="C200" s="95" t="s">
        <v>312</v>
      </c>
      <c r="D200" s="32" t="s">
        <v>313</v>
      </c>
      <c r="E200" s="32" t="s">
        <v>20</v>
      </c>
      <c r="F200" s="96">
        <v>78.8</v>
      </c>
      <c r="G200" s="73">
        <v>55.16</v>
      </c>
      <c r="H200" s="74">
        <v>100</v>
      </c>
      <c r="I200" s="73">
        <v>10</v>
      </c>
      <c r="J200" s="73">
        <v>0</v>
      </c>
      <c r="K200" s="73">
        <v>0</v>
      </c>
      <c r="L200" s="73">
        <v>65.16</v>
      </c>
      <c r="M200" s="63">
        <v>18</v>
      </c>
      <c r="N200" s="94">
        <v>18</v>
      </c>
      <c r="O200" s="171"/>
      <c r="P200" s="171"/>
    </row>
    <row r="201" spans="1:16">
      <c r="A201" s="106" t="s">
        <v>16</v>
      </c>
      <c r="B201" s="18" t="s">
        <v>293</v>
      </c>
      <c r="C201" s="95" t="s">
        <v>314</v>
      </c>
      <c r="D201" s="32" t="s">
        <v>315</v>
      </c>
      <c r="E201" s="32" t="s">
        <v>23</v>
      </c>
      <c r="F201" s="96">
        <v>76.400000000000006</v>
      </c>
      <c r="G201" s="73">
        <v>53.48</v>
      </c>
      <c r="H201" s="74">
        <v>98</v>
      </c>
      <c r="I201" s="73">
        <v>9.8000000000000007</v>
      </c>
      <c r="J201" s="73">
        <v>0</v>
      </c>
      <c r="K201" s="73">
        <v>0</v>
      </c>
      <c r="L201" s="73">
        <v>63.28</v>
      </c>
      <c r="M201" s="63">
        <v>22</v>
      </c>
      <c r="N201" s="94">
        <v>22</v>
      </c>
      <c r="O201" s="171"/>
      <c r="P201" s="171"/>
    </row>
    <row r="202" spans="1:16">
      <c r="A202" s="75" t="s">
        <v>16</v>
      </c>
      <c r="B202" s="18" t="s">
        <v>293</v>
      </c>
      <c r="C202" s="95" t="s">
        <v>316</v>
      </c>
      <c r="D202" s="32" t="s">
        <v>317</v>
      </c>
      <c r="E202" s="32" t="s">
        <v>23</v>
      </c>
      <c r="F202" s="96">
        <v>80.900000000000006</v>
      </c>
      <c r="G202" s="73">
        <v>56.63</v>
      </c>
      <c r="H202" s="74">
        <v>100</v>
      </c>
      <c r="I202" s="73">
        <v>10</v>
      </c>
      <c r="J202" s="73">
        <v>4.9000000000000004</v>
      </c>
      <c r="K202" s="73">
        <v>0.98</v>
      </c>
      <c r="L202" s="73">
        <v>67.61</v>
      </c>
      <c r="M202" s="63">
        <v>13</v>
      </c>
      <c r="N202" s="94">
        <v>13</v>
      </c>
      <c r="O202" s="171"/>
      <c r="P202" s="171"/>
    </row>
    <row r="203" spans="1:16">
      <c r="A203" s="106" t="s">
        <v>16</v>
      </c>
      <c r="B203" s="18" t="s">
        <v>293</v>
      </c>
      <c r="C203" s="95" t="s">
        <v>318</v>
      </c>
      <c r="D203" s="32" t="s">
        <v>319</v>
      </c>
      <c r="E203" s="32" t="s">
        <v>20</v>
      </c>
      <c r="F203" s="96">
        <v>78.099999999999994</v>
      </c>
      <c r="G203" s="73">
        <v>54.67</v>
      </c>
      <c r="H203" s="74">
        <v>98</v>
      </c>
      <c r="I203" s="73">
        <v>9.8000000000000007</v>
      </c>
      <c r="J203" s="73">
        <v>0</v>
      </c>
      <c r="K203" s="73">
        <v>0</v>
      </c>
      <c r="L203" s="73">
        <v>64.67</v>
      </c>
      <c r="M203" s="63">
        <v>20</v>
      </c>
      <c r="N203" s="94">
        <v>20</v>
      </c>
      <c r="O203" s="171"/>
      <c r="P203" s="171"/>
    </row>
    <row r="204" spans="1:16">
      <c r="A204" s="75" t="s">
        <v>16</v>
      </c>
      <c r="B204" s="18" t="s">
        <v>293</v>
      </c>
      <c r="C204" s="95" t="s">
        <v>320</v>
      </c>
      <c r="D204" s="32" t="s">
        <v>321</v>
      </c>
      <c r="E204" s="32" t="s">
        <v>20</v>
      </c>
      <c r="F204" s="96">
        <v>83.7</v>
      </c>
      <c r="G204" s="73">
        <v>58.59</v>
      </c>
      <c r="H204" s="74">
        <v>100</v>
      </c>
      <c r="I204" s="73">
        <v>10</v>
      </c>
      <c r="J204" s="73">
        <v>0</v>
      </c>
      <c r="K204" s="73">
        <v>0</v>
      </c>
      <c r="L204" s="73">
        <v>68.59</v>
      </c>
      <c r="M204" s="63">
        <v>9</v>
      </c>
      <c r="N204" s="94">
        <v>9</v>
      </c>
      <c r="O204" s="116"/>
      <c r="P204" s="171"/>
    </row>
    <row r="205" spans="1:16">
      <c r="A205" s="106" t="s">
        <v>16</v>
      </c>
      <c r="B205" s="18" t="s">
        <v>293</v>
      </c>
      <c r="C205" s="95" t="s">
        <v>322</v>
      </c>
      <c r="D205" s="32" t="s">
        <v>323</v>
      </c>
      <c r="E205" s="32" t="s">
        <v>20</v>
      </c>
      <c r="F205" s="96">
        <v>82.7</v>
      </c>
      <c r="G205" s="73">
        <v>57.89</v>
      </c>
      <c r="H205" s="74">
        <v>100</v>
      </c>
      <c r="I205" s="73">
        <v>10</v>
      </c>
      <c r="J205" s="73">
        <v>0</v>
      </c>
      <c r="K205" s="73">
        <v>0</v>
      </c>
      <c r="L205" s="73">
        <v>67.89</v>
      </c>
      <c r="M205" s="63">
        <v>12</v>
      </c>
      <c r="N205" s="94">
        <v>12</v>
      </c>
      <c r="O205" s="116"/>
      <c r="P205" s="171"/>
    </row>
    <row r="206" spans="1:16" ht="24">
      <c r="A206" s="75" t="s">
        <v>16</v>
      </c>
      <c r="B206" s="18" t="s">
        <v>293</v>
      </c>
      <c r="C206" s="95" t="s">
        <v>324</v>
      </c>
      <c r="D206" s="32" t="s">
        <v>325</v>
      </c>
      <c r="E206" s="32" t="s">
        <v>23</v>
      </c>
      <c r="F206" s="96">
        <v>84.7</v>
      </c>
      <c r="G206" s="73">
        <v>59.29</v>
      </c>
      <c r="H206" s="74">
        <v>100</v>
      </c>
      <c r="I206" s="73">
        <v>10</v>
      </c>
      <c r="J206" s="73">
        <v>9.8000000000000007</v>
      </c>
      <c r="K206" s="73">
        <v>1.96</v>
      </c>
      <c r="L206" s="73">
        <v>71.25</v>
      </c>
      <c r="M206" s="63">
        <v>3</v>
      </c>
      <c r="N206" s="94">
        <v>3</v>
      </c>
      <c r="O206" s="206" t="s">
        <v>1758</v>
      </c>
      <c r="P206" s="171"/>
    </row>
    <row r="207" spans="1:16">
      <c r="A207" s="106" t="s">
        <v>16</v>
      </c>
      <c r="B207" s="18" t="s">
        <v>293</v>
      </c>
      <c r="C207" s="95" t="s">
        <v>326</v>
      </c>
      <c r="D207" s="32" t="s">
        <v>327</v>
      </c>
      <c r="E207" s="32" t="s">
        <v>20</v>
      </c>
      <c r="F207" s="96">
        <v>79.400000000000006</v>
      </c>
      <c r="G207" s="73">
        <v>55.58</v>
      </c>
      <c r="H207" s="74">
        <v>98</v>
      </c>
      <c r="I207" s="73">
        <v>9.8000000000000007</v>
      </c>
      <c r="J207" s="73">
        <v>0</v>
      </c>
      <c r="K207" s="73">
        <v>0</v>
      </c>
      <c r="L207" s="73">
        <v>65.38</v>
      </c>
      <c r="M207" s="63">
        <v>16</v>
      </c>
      <c r="N207" s="94">
        <v>16</v>
      </c>
      <c r="O207" s="171"/>
      <c r="P207" s="171"/>
    </row>
    <row r="208" spans="1:16">
      <c r="A208" s="75" t="s">
        <v>16</v>
      </c>
      <c r="B208" s="18" t="s">
        <v>293</v>
      </c>
      <c r="C208" s="95" t="s">
        <v>328</v>
      </c>
      <c r="D208" s="32" t="s">
        <v>329</v>
      </c>
      <c r="E208" s="32" t="s">
        <v>23</v>
      </c>
      <c r="F208" s="96">
        <v>78.3</v>
      </c>
      <c r="G208" s="73">
        <v>54.81</v>
      </c>
      <c r="H208" s="74">
        <v>100</v>
      </c>
      <c r="I208" s="73">
        <v>10</v>
      </c>
      <c r="J208" s="73">
        <v>1.8</v>
      </c>
      <c r="K208" s="73">
        <v>0.36</v>
      </c>
      <c r="L208" s="73">
        <v>65.17</v>
      </c>
      <c r="M208" s="63">
        <v>17</v>
      </c>
      <c r="N208" s="94">
        <v>17</v>
      </c>
      <c r="O208" s="171"/>
      <c r="P208" s="171"/>
    </row>
    <row r="209" spans="1:16">
      <c r="A209" s="106" t="s">
        <v>16</v>
      </c>
      <c r="B209" s="18" t="s">
        <v>293</v>
      </c>
      <c r="C209" s="95" t="s">
        <v>330</v>
      </c>
      <c r="D209" s="32" t="s">
        <v>331</v>
      </c>
      <c r="E209" s="32" t="s">
        <v>23</v>
      </c>
      <c r="F209" s="96">
        <v>73.099999999999994</v>
      </c>
      <c r="G209" s="73">
        <v>51.17</v>
      </c>
      <c r="H209" s="74">
        <v>96</v>
      </c>
      <c r="I209" s="73">
        <v>9.6</v>
      </c>
      <c r="J209" s="73">
        <v>0</v>
      </c>
      <c r="K209" s="73">
        <v>0</v>
      </c>
      <c r="L209" s="73">
        <v>60.77</v>
      </c>
      <c r="M209" s="63">
        <v>24</v>
      </c>
      <c r="N209" s="94">
        <v>24</v>
      </c>
      <c r="O209" s="171"/>
      <c r="P209" s="171"/>
    </row>
    <row r="210" spans="1:16">
      <c r="A210" s="75" t="s">
        <v>16</v>
      </c>
      <c r="B210" s="18" t="s">
        <v>293</v>
      </c>
      <c r="C210" s="95" t="s">
        <v>332</v>
      </c>
      <c r="D210" s="32" t="s">
        <v>333</v>
      </c>
      <c r="E210" s="32" t="s">
        <v>23</v>
      </c>
      <c r="F210" s="96">
        <v>82.8</v>
      </c>
      <c r="G210" s="73">
        <v>57.96</v>
      </c>
      <c r="H210" s="74">
        <v>100</v>
      </c>
      <c r="I210" s="73">
        <v>10</v>
      </c>
      <c r="J210" s="73">
        <v>10.3</v>
      </c>
      <c r="K210" s="73">
        <v>2.06</v>
      </c>
      <c r="L210" s="73">
        <v>70.02</v>
      </c>
      <c r="M210" s="63">
        <v>6</v>
      </c>
      <c r="N210" s="94">
        <v>6</v>
      </c>
      <c r="O210" s="206"/>
      <c r="P210" s="171"/>
    </row>
    <row r="211" spans="1:16" s="223" customFormat="1">
      <c r="A211" s="225" t="s">
        <v>16</v>
      </c>
      <c r="B211" s="226" t="s">
        <v>293</v>
      </c>
      <c r="C211" s="227" t="s">
        <v>334</v>
      </c>
      <c r="D211" s="228" t="s">
        <v>335</v>
      </c>
      <c r="E211" s="228" t="s">
        <v>20</v>
      </c>
      <c r="F211" s="229">
        <v>80.3</v>
      </c>
      <c r="G211" s="230">
        <v>56.21</v>
      </c>
      <c r="H211" s="230">
        <v>100</v>
      </c>
      <c r="I211" s="230">
        <v>10</v>
      </c>
      <c r="J211" s="230">
        <v>0</v>
      </c>
      <c r="K211" s="230">
        <v>0</v>
      </c>
      <c r="L211" s="230">
        <v>66.209999999999994</v>
      </c>
      <c r="M211" s="231">
        <v>14</v>
      </c>
      <c r="N211" s="232">
        <v>14</v>
      </c>
      <c r="O211" s="233"/>
      <c r="P211" s="234"/>
    </row>
    <row r="212" spans="1:16">
      <c r="A212" s="75" t="s">
        <v>16</v>
      </c>
      <c r="B212" s="18" t="s">
        <v>293</v>
      </c>
      <c r="C212" s="95" t="s">
        <v>336</v>
      </c>
      <c r="D212" s="32" t="s">
        <v>337</v>
      </c>
      <c r="E212" s="32" t="s">
        <v>23</v>
      </c>
      <c r="F212" s="96">
        <v>86.1</v>
      </c>
      <c r="G212" s="73">
        <v>60.27</v>
      </c>
      <c r="H212" s="74">
        <v>100</v>
      </c>
      <c r="I212" s="73">
        <v>10</v>
      </c>
      <c r="J212" s="73">
        <v>12.05</v>
      </c>
      <c r="K212" s="73">
        <v>2.41</v>
      </c>
      <c r="L212" s="73">
        <v>72.680000000000007</v>
      </c>
      <c r="M212" s="63">
        <v>1</v>
      </c>
      <c r="N212" s="94">
        <v>1</v>
      </c>
      <c r="O212" s="206" t="s">
        <v>84</v>
      </c>
      <c r="P212" s="171"/>
    </row>
    <row r="213" spans="1:16">
      <c r="A213" s="106" t="s">
        <v>16</v>
      </c>
      <c r="B213" s="18" t="s">
        <v>293</v>
      </c>
      <c r="C213" s="95" t="s">
        <v>338</v>
      </c>
      <c r="D213" s="32" t="s">
        <v>339</v>
      </c>
      <c r="E213" s="32" t="s">
        <v>23</v>
      </c>
      <c r="F213" s="96">
        <v>76.099999999999994</v>
      </c>
      <c r="G213" s="73">
        <v>53.27</v>
      </c>
      <c r="H213" s="74">
        <v>100</v>
      </c>
      <c r="I213" s="73">
        <v>10</v>
      </c>
      <c r="J213" s="73">
        <v>7.15</v>
      </c>
      <c r="K213" s="73">
        <v>1.43</v>
      </c>
      <c r="L213" s="73">
        <v>64.7</v>
      </c>
      <c r="M213" s="63">
        <v>19</v>
      </c>
      <c r="N213" s="94">
        <v>19</v>
      </c>
      <c r="O213" s="171"/>
      <c r="P213" s="171"/>
    </row>
    <row r="214" spans="1:16">
      <c r="A214" s="75" t="s">
        <v>16</v>
      </c>
      <c r="B214" s="18" t="s">
        <v>293</v>
      </c>
      <c r="C214" s="95" t="s">
        <v>340</v>
      </c>
      <c r="D214" s="32" t="s">
        <v>341</v>
      </c>
      <c r="E214" s="32" t="s">
        <v>23</v>
      </c>
      <c r="F214" s="96">
        <v>77.3</v>
      </c>
      <c r="G214" s="73">
        <v>54.11</v>
      </c>
      <c r="H214" s="74">
        <v>100</v>
      </c>
      <c r="I214" s="73">
        <v>10</v>
      </c>
      <c r="J214" s="73">
        <v>0</v>
      </c>
      <c r="K214" s="73">
        <v>0</v>
      </c>
      <c r="L214" s="73">
        <v>64.11</v>
      </c>
      <c r="M214" s="63">
        <v>21</v>
      </c>
      <c r="N214" s="94">
        <v>21</v>
      </c>
      <c r="O214" s="171"/>
      <c r="P214" s="171"/>
    </row>
    <row r="215" spans="1:16">
      <c r="A215" s="106" t="s">
        <v>16</v>
      </c>
      <c r="B215" s="18" t="s">
        <v>293</v>
      </c>
      <c r="C215" s="95" t="s">
        <v>342</v>
      </c>
      <c r="D215" s="32" t="s">
        <v>343</v>
      </c>
      <c r="E215" s="32" t="s">
        <v>20</v>
      </c>
      <c r="F215" s="96">
        <v>75.7</v>
      </c>
      <c r="G215" s="73">
        <v>52.99</v>
      </c>
      <c r="H215" s="74">
        <v>0</v>
      </c>
      <c r="I215" s="73">
        <v>0</v>
      </c>
      <c r="J215" s="73">
        <v>0</v>
      </c>
      <c r="K215" s="73">
        <v>0</v>
      </c>
      <c r="L215" s="73">
        <v>52.99</v>
      </c>
      <c r="M215" s="63">
        <v>25</v>
      </c>
      <c r="N215" s="94">
        <v>25</v>
      </c>
      <c r="O215" s="171"/>
      <c r="P215" s="171"/>
    </row>
    <row r="216" spans="1:16">
      <c r="A216" s="63" t="s">
        <v>16</v>
      </c>
      <c r="B216" s="18" t="s">
        <v>344</v>
      </c>
      <c r="C216" s="97" t="s">
        <v>345</v>
      </c>
      <c r="D216" s="15" t="s">
        <v>346</v>
      </c>
      <c r="E216" s="63" t="s">
        <v>20</v>
      </c>
      <c r="F216" s="73">
        <v>68.900000000000006</v>
      </c>
      <c r="G216" s="73">
        <f t="shared" ref="G216:G269" si="15">F216*70%</f>
        <v>48.230000000000004</v>
      </c>
      <c r="H216" s="74">
        <v>71</v>
      </c>
      <c r="I216" s="73">
        <f t="shared" ref="I216:I269" si="16">H216*10%</f>
        <v>7.1000000000000005</v>
      </c>
      <c r="J216" s="73">
        <v>14.4</v>
      </c>
      <c r="K216" s="73">
        <f t="shared" ref="K216:K269" si="17">J216*0.2</f>
        <v>2.8800000000000003</v>
      </c>
      <c r="L216" s="73">
        <f t="shared" ref="L216:L269" si="18">G216+I216+K216</f>
        <v>58.210000000000008</v>
      </c>
      <c r="M216" s="63">
        <v>52</v>
      </c>
      <c r="N216" s="94">
        <v>52</v>
      </c>
      <c r="O216" s="116"/>
      <c r="P216" s="171" t="s">
        <v>347</v>
      </c>
    </row>
    <row r="217" spans="1:16">
      <c r="A217" s="63" t="s">
        <v>16</v>
      </c>
      <c r="B217" s="18" t="s">
        <v>344</v>
      </c>
      <c r="C217" s="97" t="s">
        <v>348</v>
      </c>
      <c r="D217" s="15" t="s">
        <v>349</v>
      </c>
      <c r="E217" s="63" t="s">
        <v>20</v>
      </c>
      <c r="F217" s="73">
        <v>82.4</v>
      </c>
      <c r="G217" s="73">
        <f t="shared" si="15"/>
        <v>57.68</v>
      </c>
      <c r="H217" s="74">
        <v>97</v>
      </c>
      <c r="I217" s="73">
        <f t="shared" si="16"/>
        <v>9.7000000000000011</v>
      </c>
      <c r="J217" s="73">
        <v>4.8</v>
      </c>
      <c r="K217" s="73">
        <f t="shared" si="17"/>
        <v>0.96</v>
      </c>
      <c r="L217" s="73">
        <f t="shared" si="18"/>
        <v>68.339999999999989</v>
      </c>
      <c r="M217" s="63">
        <v>26</v>
      </c>
      <c r="N217" s="94">
        <v>26</v>
      </c>
      <c r="O217" s="116"/>
      <c r="P217" s="171" t="s">
        <v>350</v>
      </c>
    </row>
    <row r="218" spans="1:16">
      <c r="A218" s="63" t="s">
        <v>16</v>
      </c>
      <c r="B218" s="18" t="s">
        <v>344</v>
      </c>
      <c r="C218" s="97" t="s">
        <v>351</v>
      </c>
      <c r="D218" s="15" t="s">
        <v>352</v>
      </c>
      <c r="E218" s="63" t="s">
        <v>20</v>
      </c>
      <c r="F218" s="73">
        <v>85.4</v>
      </c>
      <c r="G218" s="73">
        <f t="shared" si="15"/>
        <v>59.78</v>
      </c>
      <c r="H218" s="74">
        <v>97</v>
      </c>
      <c r="I218" s="73">
        <f t="shared" si="16"/>
        <v>9.7000000000000011</v>
      </c>
      <c r="J218" s="73">
        <v>27.73</v>
      </c>
      <c r="K218" s="73">
        <f t="shared" si="17"/>
        <v>5.5460000000000003</v>
      </c>
      <c r="L218" s="73">
        <f t="shared" si="18"/>
        <v>75.02600000000001</v>
      </c>
      <c r="M218" s="63">
        <v>9</v>
      </c>
      <c r="N218" s="94">
        <v>9</v>
      </c>
      <c r="O218" s="116" t="s">
        <v>37</v>
      </c>
      <c r="P218" s="171"/>
    </row>
    <row r="219" spans="1:16">
      <c r="A219" s="63" t="s">
        <v>16</v>
      </c>
      <c r="B219" s="18" t="s">
        <v>344</v>
      </c>
      <c r="C219" s="97" t="s">
        <v>353</v>
      </c>
      <c r="D219" s="15" t="s">
        <v>354</v>
      </c>
      <c r="E219" s="63" t="s">
        <v>20</v>
      </c>
      <c r="F219" s="73">
        <v>79.3</v>
      </c>
      <c r="G219" s="73">
        <f t="shared" si="15"/>
        <v>55.51</v>
      </c>
      <c r="H219" s="74">
        <v>97</v>
      </c>
      <c r="I219" s="73">
        <f t="shared" si="16"/>
        <v>9.7000000000000011</v>
      </c>
      <c r="J219" s="73">
        <v>4.8</v>
      </c>
      <c r="K219" s="73">
        <f t="shared" si="17"/>
        <v>0.96</v>
      </c>
      <c r="L219" s="73">
        <f t="shared" si="18"/>
        <v>66.169999999999987</v>
      </c>
      <c r="M219" s="63">
        <v>36</v>
      </c>
      <c r="N219" s="94">
        <v>36</v>
      </c>
      <c r="O219" s="116"/>
      <c r="P219" s="171" t="s">
        <v>350</v>
      </c>
    </row>
    <row r="220" spans="1:16">
      <c r="A220" s="63" t="s">
        <v>16</v>
      </c>
      <c r="B220" s="18" t="s">
        <v>344</v>
      </c>
      <c r="C220" s="97" t="s">
        <v>355</v>
      </c>
      <c r="D220" s="15" t="s">
        <v>356</v>
      </c>
      <c r="E220" s="63" t="s">
        <v>23</v>
      </c>
      <c r="F220" s="73">
        <v>71.900000000000006</v>
      </c>
      <c r="G220" s="73">
        <f t="shared" si="15"/>
        <v>50.33</v>
      </c>
      <c r="H220" s="74">
        <v>94</v>
      </c>
      <c r="I220" s="73">
        <f t="shared" si="16"/>
        <v>9.4</v>
      </c>
      <c r="J220" s="73">
        <v>4.8</v>
      </c>
      <c r="K220" s="73">
        <f t="shared" si="17"/>
        <v>0.96</v>
      </c>
      <c r="L220" s="73">
        <f t="shared" si="18"/>
        <v>60.69</v>
      </c>
      <c r="M220" s="63">
        <v>50</v>
      </c>
      <c r="N220" s="94">
        <v>50</v>
      </c>
      <c r="O220" s="116"/>
      <c r="P220" s="171" t="s">
        <v>357</v>
      </c>
    </row>
    <row r="221" spans="1:16">
      <c r="A221" s="63" t="s">
        <v>16</v>
      </c>
      <c r="B221" s="18" t="s">
        <v>344</v>
      </c>
      <c r="C221" s="97" t="s">
        <v>358</v>
      </c>
      <c r="D221" s="15" t="s">
        <v>359</v>
      </c>
      <c r="E221" s="63" t="s">
        <v>23</v>
      </c>
      <c r="F221" s="73">
        <v>77.400000000000006</v>
      </c>
      <c r="G221" s="73">
        <f t="shared" si="15"/>
        <v>54.18</v>
      </c>
      <c r="H221" s="74">
        <v>97</v>
      </c>
      <c r="I221" s="73">
        <f t="shared" si="16"/>
        <v>9.7000000000000011</v>
      </c>
      <c r="J221" s="73">
        <v>4.8</v>
      </c>
      <c r="K221" s="73">
        <f t="shared" si="17"/>
        <v>0.96</v>
      </c>
      <c r="L221" s="73">
        <f t="shared" si="18"/>
        <v>64.84</v>
      </c>
      <c r="M221" s="63">
        <v>39</v>
      </c>
      <c r="N221" s="94">
        <v>39</v>
      </c>
      <c r="O221" s="116"/>
      <c r="P221" s="171" t="s">
        <v>357</v>
      </c>
    </row>
    <row r="222" spans="1:16">
      <c r="A222" s="63" t="s">
        <v>16</v>
      </c>
      <c r="B222" s="18" t="s">
        <v>344</v>
      </c>
      <c r="C222" s="97" t="s">
        <v>360</v>
      </c>
      <c r="D222" s="15" t="s">
        <v>361</v>
      </c>
      <c r="E222" s="63" t="s">
        <v>20</v>
      </c>
      <c r="F222" s="73">
        <v>82.7</v>
      </c>
      <c r="G222" s="73">
        <f t="shared" si="15"/>
        <v>57.89</v>
      </c>
      <c r="H222" s="74">
        <v>100</v>
      </c>
      <c r="I222" s="73">
        <f t="shared" si="16"/>
        <v>10</v>
      </c>
      <c r="J222" s="73">
        <v>15.8</v>
      </c>
      <c r="K222" s="73">
        <f t="shared" si="17"/>
        <v>3.16</v>
      </c>
      <c r="L222" s="73">
        <f t="shared" si="18"/>
        <v>71.05</v>
      </c>
      <c r="M222" s="63">
        <v>16</v>
      </c>
      <c r="N222" s="94">
        <v>16</v>
      </c>
      <c r="O222" s="116"/>
      <c r="P222" s="171"/>
    </row>
    <row r="223" spans="1:16">
      <c r="A223" s="63" t="s">
        <v>16</v>
      </c>
      <c r="B223" s="18" t="s">
        <v>344</v>
      </c>
      <c r="C223" s="97" t="s">
        <v>362</v>
      </c>
      <c r="D223" s="15" t="s">
        <v>363</v>
      </c>
      <c r="E223" s="63" t="s">
        <v>23</v>
      </c>
      <c r="F223" s="73">
        <v>80.599999999999994</v>
      </c>
      <c r="G223" s="73">
        <f t="shared" si="15"/>
        <v>56.419999999999995</v>
      </c>
      <c r="H223" s="74">
        <v>94</v>
      </c>
      <c r="I223" s="73">
        <f t="shared" si="16"/>
        <v>9.4</v>
      </c>
      <c r="J223" s="73">
        <v>22.37</v>
      </c>
      <c r="K223" s="73">
        <f t="shared" si="17"/>
        <v>4.4740000000000002</v>
      </c>
      <c r="L223" s="73">
        <f t="shared" si="18"/>
        <v>70.293999999999997</v>
      </c>
      <c r="M223" s="63">
        <v>18</v>
      </c>
      <c r="N223" s="94">
        <v>18</v>
      </c>
      <c r="O223" s="116"/>
      <c r="P223" s="171" t="s">
        <v>357</v>
      </c>
    </row>
    <row r="224" spans="1:16">
      <c r="A224" s="63" t="s">
        <v>16</v>
      </c>
      <c r="B224" s="18" t="s">
        <v>344</v>
      </c>
      <c r="C224" s="97" t="s">
        <v>364</v>
      </c>
      <c r="D224" s="15" t="s">
        <v>365</v>
      </c>
      <c r="E224" s="63" t="s">
        <v>20</v>
      </c>
      <c r="F224" s="73">
        <v>78.2</v>
      </c>
      <c r="G224" s="73">
        <f t="shared" si="15"/>
        <v>54.74</v>
      </c>
      <c r="H224" s="74">
        <v>94</v>
      </c>
      <c r="I224" s="73">
        <f t="shared" si="16"/>
        <v>9.4</v>
      </c>
      <c r="J224" s="73">
        <v>17.399999999999999</v>
      </c>
      <c r="K224" s="73">
        <f t="shared" si="17"/>
        <v>3.48</v>
      </c>
      <c r="L224" s="73">
        <f t="shared" si="18"/>
        <v>67.62</v>
      </c>
      <c r="M224" s="63">
        <v>30</v>
      </c>
      <c r="N224" s="94">
        <v>30</v>
      </c>
      <c r="O224" s="116"/>
      <c r="P224" s="171" t="s">
        <v>366</v>
      </c>
    </row>
    <row r="225" spans="1:16">
      <c r="A225" s="63" t="s">
        <v>16</v>
      </c>
      <c r="B225" s="18" t="s">
        <v>344</v>
      </c>
      <c r="C225" s="97" t="s">
        <v>367</v>
      </c>
      <c r="D225" s="15" t="s">
        <v>368</v>
      </c>
      <c r="E225" s="63" t="s">
        <v>20</v>
      </c>
      <c r="F225" s="73">
        <v>77.400000000000006</v>
      </c>
      <c r="G225" s="73">
        <f t="shared" si="15"/>
        <v>54.18</v>
      </c>
      <c r="H225" s="74">
        <v>79</v>
      </c>
      <c r="I225" s="73">
        <f t="shared" si="16"/>
        <v>7.9</v>
      </c>
      <c r="J225" s="73">
        <v>5.4</v>
      </c>
      <c r="K225" s="73">
        <f t="shared" si="17"/>
        <v>1.08</v>
      </c>
      <c r="L225" s="73">
        <f t="shared" si="18"/>
        <v>63.16</v>
      </c>
      <c r="M225" s="63">
        <v>44</v>
      </c>
      <c r="N225" s="94">
        <v>44</v>
      </c>
      <c r="O225" s="116"/>
      <c r="P225" s="171" t="s">
        <v>366</v>
      </c>
    </row>
    <row r="226" spans="1:16">
      <c r="A226" s="63" t="s">
        <v>16</v>
      </c>
      <c r="B226" s="18" t="s">
        <v>344</v>
      </c>
      <c r="C226" s="97" t="s">
        <v>369</v>
      </c>
      <c r="D226" s="15" t="s">
        <v>370</v>
      </c>
      <c r="E226" s="63" t="s">
        <v>20</v>
      </c>
      <c r="F226" s="73">
        <v>70.599999999999994</v>
      </c>
      <c r="G226" s="73">
        <f t="shared" si="15"/>
        <v>49.419999999999995</v>
      </c>
      <c r="H226" s="74">
        <v>73</v>
      </c>
      <c r="I226" s="73">
        <f t="shared" si="16"/>
        <v>7.3000000000000007</v>
      </c>
      <c r="J226" s="73">
        <v>4.8</v>
      </c>
      <c r="K226" s="73">
        <f t="shared" si="17"/>
        <v>0.96</v>
      </c>
      <c r="L226" s="73">
        <f t="shared" si="18"/>
        <v>57.68</v>
      </c>
      <c r="M226" s="63">
        <v>54</v>
      </c>
      <c r="N226" s="94">
        <v>54</v>
      </c>
      <c r="O226" s="116"/>
      <c r="P226" s="171" t="s">
        <v>366</v>
      </c>
    </row>
    <row r="227" spans="1:16">
      <c r="A227" s="63" t="s">
        <v>16</v>
      </c>
      <c r="B227" s="18" t="s">
        <v>344</v>
      </c>
      <c r="C227" s="97" t="s">
        <v>371</v>
      </c>
      <c r="D227" s="15" t="s">
        <v>372</v>
      </c>
      <c r="E227" s="63" t="s">
        <v>20</v>
      </c>
      <c r="F227" s="73">
        <v>73.8</v>
      </c>
      <c r="G227" s="73">
        <f t="shared" si="15"/>
        <v>51.66</v>
      </c>
      <c r="H227" s="74">
        <v>91</v>
      </c>
      <c r="I227" s="73">
        <f t="shared" si="16"/>
        <v>9.1</v>
      </c>
      <c r="J227" s="73">
        <v>14.8</v>
      </c>
      <c r="K227" s="73">
        <f t="shared" si="17"/>
        <v>2.9600000000000004</v>
      </c>
      <c r="L227" s="73">
        <f t="shared" si="18"/>
        <v>63.72</v>
      </c>
      <c r="M227" s="63">
        <v>42</v>
      </c>
      <c r="N227" s="94">
        <v>42</v>
      </c>
      <c r="O227" s="116"/>
      <c r="P227" s="171" t="s">
        <v>366</v>
      </c>
    </row>
    <row r="228" spans="1:16">
      <c r="A228" s="63" t="s">
        <v>16</v>
      </c>
      <c r="B228" s="18" t="s">
        <v>344</v>
      </c>
      <c r="C228" s="97" t="s">
        <v>373</v>
      </c>
      <c r="D228" s="15" t="s">
        <v>374</v>
      </c>
      <c r="E228" s="63" t="s">
        <v>23</v>
      </c>
      <c r="F228" s="73">
        <v>82</v>
      </c>
      <c r="G228" s="73">
        <f t="shared" si="15"/>
        <v>57.4</v>
      </c>
      <c r="H228" s="74">
        <v>97</v>
      </c>
      <c r="I228" s="73">
        <f t="shared" si="16"/>
        <v>9.7000000000000011</v>
      </c>
      <c r="J228" s="73">
        <v>33</v>
      </c>
      <c r="K228" s="73">
        <f t="shared" si="17"/>
        <v>6.6000000000000005</v>
      </c>
      <c r="L228" s="73">
        <f t="shared" si="18"/>
        <v>73.699999999999989</v>
      </c>
      <c r="M228" s="63">
        <v>12</v>
      </c>
      <c r="N228" s="94">
        <v>12</v>
      </c>
      <c r="O228" s="116"/>
      <c r="P228" s="171" t="s">
        <v>350</v>
      </c>
    </row>
    <row r="229" spans="1:16">
      <c r="A229" s="63" t="s">
        <v>16</v>
      </c>
      <c r="B229" s="18" t="s">
        <v>344</v>
      </c>
      <c r="C229" s="97" t="s">
        <v>375</v>
      </c>
      <c r="D229" s="15" t="s">
        <v>376</v>
      </c>
      <c r="E229" s="63" t="s">
        <v>20</v>
      </c>
      <c r="F229" s="73">
        <v>85</v>
      </c>
      <c r="G229" s="73">
        <f t="shared" si="15"/>
        <v>59.499999999999993</v>
      </c>
      <c r="H229" s="74">
        <v>100</v>
      </c>
      <c r="I229" s="73">
        <f t="shared" si="16"/>
        <v>10</v>
      </c>
      <c r="J229" s="73">
        <v>10.8</v>
      </c>
      <c r="K229" s="73">
        <f t="shared" si="17"/>
        <v>2.16</v>
      </c>
      <c r="L229" s="73">
        <f t="shared" si="18"/>
        <v>71.66</v>
      </c>
      <c r="M229" s="63">
        <v>15</v>
      </c>
      <c r="N229" s="94">
        <v>15</v>
      </c>
      <c r="O229" s="116"/>
      <c r="P229" s="171"/>
    </row>
    <row r="230" spans="1:16">
      <c r="A230" s="63" t="s">
        <v>16</v>
      </c>
      <c r="B230" s="18" t="s">
        <v>344</v>
      </c>
      <c r="C230" s="97" t="s">
        <v>377</v>
      </c>
      <c r="D230" s="15" t="s">
        <v>378</v>
      </c>
      <c r="E230" s="63" t="s">
        <v>23</v>
      </c>
      <c r="F230" s="73">
        <v>82</v>
      </c>
      <c r="G230" s="73">
        <f t="shared" si="15"/>
        <v>57.4</v>
      </c>
      <c r="H230" s="74">
        <v>97</v>
      </c>
      <c r="I230" s="73">
        <f t="shared" si="16"/>
        <v>9.7000000000000011</v>
      </c>
      <c r="J230" s="73">
        <v>8.8000000000000007</v>
      </c>
      <c r="K230" s="73">
        <f t="shared" si="17"/>
        <v>1.7600000000000002</v>
      </c>
      <c r="L230" s="73">
        <f t="shared" si="18"/>
        <v>68.86</v>
      </c>
      <c r="M230" s="63">
        <v>25</v>
      </c>
      <c r="N230" s="94">
        <v>25</v>
      </c>
      <c r="O230" s="116"/>
      <c r="P230" s="171" t="s">
        <v>350</v>
      </c>
    </row>
    <row r="231" spans="1:16">
      <c r="A231" s="63" t="s">
        <v>16</v>
      </c>
      <c r="B231" s="18" t="s">
        <v>344</v>
      </c>
      <c r="C231" s="97" t="s">
        <v>379</v>
      </c>
      <c r="D231" s="15" t="s">
        <v>380</v>
      </c>
      <c r="E231" s="63" t="s">
        <v>20</v>
      </c>
      <c r="F231" s="73">
        <v>82.08</v>
      </c>
      <c r="G231" s="73">
        <f t="shared" si="15"/>
        <v>57.455999999999996</v>
      </c>
      <c r="H231" s="74">
        <v>100</v>
      </c>
      <c r="I231" s="73">
        <f t="shared" si="16"/>
        <v>10</v>
      </c>
      <c r="J231" s="73">
        <v>21.33</v>
      </c>
      <c r="K231" s="73">
        <f t="shared" si="17"/>
        <v>4.266</v>
      </c>
      <c r="L231" s="73">
        <f t="shared" si="18"/>
        <v>71.721999999999994</v>
      </c>
      <c r="M231" s="63">
        <v>14</v>
      </c>
      <c r="N231" s="94">
        <v>14</v>
      </c>
      <c r="O231" s="116"/>
      <c r="P231" s="171"/>
    </row>
    <row r="232" spans="1:16">
      <c r="A232" s="63" t="s">
        <v>16</v>
      </c>
      <c r="B232" s="18" t="s">
        <v>344</v>
      </c>
      <c r="C232" s="97" t="s">
        <v>381</v>
      </c>
      <c r="D232" s="15" t="s">
        <v>382</v>
      </c>
      <c r="E232" s="63" t="s">
        <v>20</v>
      </c>
      <c r="F232" s="73">
        <v>81.599999999999994</v>
      </c>
      <c r="G232" s="73">
        <f t="shared" si="15"/>
        <v>57.11999999999999</v>
      </c>
      <c r="H232" s="74">
        <v>100</v>
      </c>
      <c r="I232" s="73">
        <f t="shared" si="16"/>
        <v>10</v>
      </c>
      <c r="J232" s="73">
        <v>4.8</v>
      </c>
      <c r="K232" s="73">
        <f t="shared" si="17"/>
        <v>0.96</v>
      </c>
      <c r="L232" s="73">
        <f t="shared" si="18"/>
        <v>68.079999999999984</v>
      </c>
      <c r="M232" s="63">
        <v>27</v>
      </c>
      <c r="N232" s="94">
        <v>27</v>
      </c>
      <c r="O232" s="116"/>
      <c r="P232" s="171"/>
    </row>
    <row r="233" spans="1:16">
      <c r="A233" s="63" t="s">
        <v>16</v>
      </c>
      <c r="B233" s="18" t="s">
        <v>344</v>
      </c>
      <c r="C233" s="97" t="s">
        <v>383</v>
      </c>
      <c r="D233" s="15" t="s">
        <v>384</v>
      </c>
      <c r="E233" s="63" t="s">
        <v>23</v>
      </c>
      <c r="F233" s="73">
        <v>84.2</v>
      </c>
      <c r="G233" s="73">
        <f t="shared" si="15"/>
        <v>58.94</v>
      </c>
      <c r="H233" s="74">
        <v>97</v>
      </c>
      <c r="I233" s="73">
        <f t="shared" si="16"/>
        <v>9.7000000000000011</v>
      </c>
      <c r="J233" s="73">
        <v>10.6</v>
      </c>
      <c r="K233" s="73">
        <f t="shared" si="17"/>
        <v>2.12</v>
      </c>
      <c r="L233" s="73">
        <f t="shared" si="18"/>
        <v>70.760000000000005</v>
      </c>
      <c r="M233" s="63">
        <v>17</v>
      </c>
      <c r="N233" s="94">
        <v>17</v>
      </c>
      <c r="O233" s="116"/>
      <c r="P233" s="171" t="s">
        <v>350</v>
      </c>
    </row>
    <row r="234" spans="1:16">
      <c r="A234" s="63" t="s">
        <v>16</v>
      </c>
      <c r="B234" s="18" t="s">
        <v>344</v>
      </c>
      <c r="C234" s="97" t="s">
        <v>385</v>
      </c>
      <c r="D234" s="15" t="s">
        <v>386</v>
      </c>
      <c r="E234" s="63" t="s">
        <v>20</v>
      </c>
      <c r="F234" s="73">
        <v>79.400000000000006</v>
      </c>
      <c r="G234" s="73">
        <f t="shared" si="15"/>
        <v>55.58</v>
      </c>
      <c r="H234" s="74">
        <v>97</v>
      </c>
      <c r="I234" s="73">
        <f t="shared" si="16"/>
        <v>9.7000000000000011</v>
      </c>
      <c r="J234" s="73">
        <v>12.8</v>
      </c>
      <c r="K234" s="73">
        <f t="shared" si="17"/>
        <v>2.5600000000000005</v>
      </c>
      <c r="L234" s="73">
        <f t="shared" si="18"/>
        <v>67.84</v>
      </c>
      <c r="M234" s="63">
        <v>28</v>
      </c>
      <c r="N234" s="94">
        <v>28</v>
      </c>
      <c r="O234" s="116"/>
      <c r="P234" s="171" t="s">
        <v>357</v>
      </c>
    </row>
    <row r="235" spans="1:16">
      <c r="A235" s="63" t="s">
        <v>16</v>
      </c>
      <c r="B235" s="18" t="s">
        <v>344</v>
      </c>
      <c r="C235" s="97" t="s">
        <v>387</v>
      </c>
      <c r="D235" s="15" t="s">
        <v>388</v>
      </c>
      <c r="E235" s="63" t="s">
        <v>23</v>
      </c>
      <c r="F235" s="73">
        <v>75.900000000000006</v>
      </c>
      <c r="G235" s="73">
        <f t="shared" si="15"/>
        <v>53.13</v>
      </c>
      <c r="H235" s="74">
        <v>88</v>
      </c>
      <c r="I235" s="73">
        <f t="shared" si="16"/>
        <v>8.8000000000000007</v>
      </c>
      <c r="J235" s="73">
        <v>4.8</v>
      </c>
      <c r="K235" s="73">
        <f t="shared" si="17"/>
        <v>0.96</v>
      </c>
      <c r="L235" s="73">
        <f t="shared" si="18"/>
        <v>62.890000000000008</v>
      </c>
      <c r="M235" s="63">
        <v>45</v>
      </c>
      <c r="N235" s="94">
        <v>45</v>
      </c>
      <c r="O235" s="116"/>
      <c r="P235" s="171" t="s">
        <v>389</v>
      </c>
    </row>
    <row r="236" spans="1:16">
      <c r="A236" s="63" t="s">
        <v>16</v>
      </c>
      <c r="B236" s="18" t="s">
        <v>344</v>
      </c>
      <c r="C236" s="97" t="s">
        <v>390</v>
      </c>
      <c r="D236" s="15" t="s">
        <v>391</v>
      </c>
      <c r="E236" s="63" t="s">
        <v>20</v>
      </c>
      <c r="F236" s="73">
        <v>79.5</v>
      </c>
      <c r="G236" s="73">
        <f t="shared" si="15"/>
        <v>55.65</v>
      </c>
      <c r="H236" s="74">
        <v>88</v>
      </c>
      <c r="I236" s="73">
        <f t="shared" si="16"/>
        <v>8.8000000000000007</v>
      </c>
      <c r="J236" s="73">
        <v>16</v>
      </c>
      <c r="K236" s="73">
        <f t="shared" si="17"/>
        <v>3.2</v>
      </c>
      <c r="L236" s="73">
        <f t="shared" si="18"/>
        <v>67.650000000000006</v>
      </c>
      <c r="M236" s="63">
        <v>29</v>
      </c>
      <c r="N236" s="94">
        <v>29</v>
      </c>
      <c r="O236" s="116"/>
      <c r="P236" s="171" t="s">
        <v>357</v>
      </c>
    </row>
    <row r="237" spans="1:16">
      <c r="A237" s="63" t="s">
        <v>16</v>
      </c>
      <c r="B237" s="18" t="s">
        <v>344</v>
      </c>
      <c r="C237" s="97" t="s">
        <v>392</v>
      </c>
      <c r="D237" s="15" t="s">
        <v>393</v>
      </c>
      <c r="E237" s="63" t="s">
        <v>20</v>
      </c>
      <c r="F237" s="73">
        <v>75.099999999999994</v>
      </c>
      <c r="G237" s="73">
        <f t="shared" si="15"/>
        <v>52.569999999999993</v>
      </c>
      <c r="H237" s="74">
        <v>79</v>
      </c>
      <c r="I237" s="73">
        <f t="shared" si="16"/>
        <v>7.9</v>
      </c>
      <c r="J237" s="73">
        <v>7.8</v>
      </c>
      <c r="K237" s="73">
        <f t="shared" si="17"/>
        <v>1.56</v>
      </c>
      <c r="L237" s="73">
        <f t="shared" si="18"/>
        <v>62.029999999999994</v>
      </c>
      <c r="M237" s="63">
        <v>47</v>
      </c>
      <c r="N237" s="94">
        <v>47</v>
      </c>
      <c r="O237" s="116"/>
      <c r="P237" s="171" t="s">
        <v>357</v>
      </c>
    </row>
    <row r="238" spans="1:16">
      <c r="A238" s="63" t="s">
        <v>16</v>
      </c>
      <c r="B238" s="18" t="s">
        <v>344</v>
      </c>
      <c r="C238" s="97" t="s">
        <v>394</v>
      </c>
      <c r="D238" s="15" t="s">
        <v>395</v>
      </c>
      <c r="E238" s="63" t="s">
        <v>23</v>
      </c>
      <c r="F238" s="73">
        <v>84.44</v>
      </c>
      <c r="G238" s="73">
        <f t="shared" si="15"/>
        <v>59.107999999999997</v>
      </c>
      <c r="H238" s="74">
        <v>100</v>
      </c>
      <c r="I238" s="73">
        <f t="shared" si="16"/>
        <v>10</v>
      </c>
      <c r="J238" s="73">
        <v>33.42</v>
      </c>
      <c r="K238" s="73">
        <f t="shared" si="17"/>
        <v>6.6840000000000011</v>
      </c>
      <c r="L238" s="73">
        <f t="shared" si="18"/>
        <v>75.792000000000002</v>
      </c>
      <c r="M238" s="63">
        <v>6</v>
      </c>
      <c r="N238" s="94">
        <v>6</v>
      </c>
      <c r="O238" s="116" t="s">
        <v>37</v>
      </c>
      <c r="P238" s="171"/>
    </row>
    <row r="239" spans="1:16">
      <c r="A239" s="63" t="s">
        <v>16</v>
      </c>
      <c r="B239" s="18" t="s">
        <v>344</v>
      </c>
      <c r="C239" s="97" t="s">
        <v>396</v>
      </c>
      <c r="D239" s="15" t="s">
        <v>397</v>
      </c>
      <c r="E239" s="63" t="s">
        <v>20</v>
      </c>
      <c r="F239" s="73">
        <v>71.099999999999994</v>
      </c>
      <c r="G239" s="73">
        <f t="shared" si="15"/>
        <v>49.769999999999996</v>
      </c>
      <c r="H239" s="74">
        <v>74</v>
      </c>
      <c r="I239" s="73">
        <f t="shared" si="16"/>
        <v>7.4</v>
      </c>
      <c r="J239" s="73">
        <v>4.8</v>
      </c>
      <c r="K239" s="73">
        <f t="shared" si="17"/>
        <v>0.96</v>
      </c>
      <c r="L239" s="73">
        <f t="shared" si="18"/>
        <v>58.129999999999995</v>
      </c>
      <c r="M239" s="63">
        <v>53</v>
      </c>
      <c r="N239" s="94">
        <v>53</v>
      </c>
      <c r="O239" s="116"/>
      <c r="P239" s="171" t="s">
        <v>357</v>
      </c>
    </row>
    <row r="240" spans="1:16">
      <c r="A240" s="63" t="s">
        <v>16</v>
      </c>
      <c r="B240" s="18" t="s">
        <v>344</v>
      </c>
      <c r="C240" s="97" t="s">
        <v>398</v>
      </c>
      <c r="D240" s="15" t="s">
        <v>399</v>
      </c>
      <c r="E240" s="63" t="s">
        <v>20</v>
      </c>
      <c r="F240" s="73">
        <v>79</v>
      </c>
      <c r="G240" s="73">
        <f t="shared" si="15"/>
        <v>55.3</v>
      </c>
      <c r="H240" s="74">
        <v>94</v>
      </c>
      <c r="I240" s="73">
        <f t="shared" si="16"/>
        <v>9.4</v>
      </c>
      <c r="J240" s="73">
        <v>4.8</v>
      </c>
      <c r="K240" s="73">
        <f t="shared" si="17"/>
        <v>0.96</v>
      </c>
      <c r="L240" s="73">
        <f t="shared" si="18"/>
        <v>65.66</v>
      </c>
      <c r="M240" s="63">
        <v>38</v>
      </c>
      <c r="N240" s="94">
        <v>38</v>
      </c>
      <c r="O240" s="116"/>
      <c r="P240" s="171" t="s">
        <v>357</v>
      </c>
    </row>
    <row r="241" spans="1:16">
      <c r="A241" s="63" t="s">
        <v>16</v>
      </c>
      <c r="B241" s="18" t="s">
        <v>344</v>
      </c>
      <c r="C241" s="97" t="s">
        <v>400</v>
      </c>
      <c r="D241" s="15" t="s">
        <v>401</v>
      </c>
      <c r="E241" s="63" t="s">
        <v>20</v>
      </c>
      <c r="F241" s="73">
        <v>76.2</v>
      </c>
      <c r="G241" s="73">
        <f t="shared" si="15"/>
        <v>53.339999999999996</v>
      </c>
      <c r="H241" s="74">
        <v>94</v>
      </c>
      <c r="I241" s="73">
        <f t="shared" si="16"/>
        <v>9.4</v>
      </c>
      <c r="J241" s="73">
        <v>20.8</v>
      </c>
      <c r="K241" s="73">
        <f t="shared" si="17"/>
        <v>4.16</v>
      </c>
      <c r="L241" s="73">
        <f t="shared" si="18"/>
        <v>66.899999999999991</v>
      </c>
      <c r="M241" s="63">
        <v>33</v>
      </c>
      <c r="N241" s="94">
        <v>33</v>
      </c>
      <c r="O241" s="116"/>
      <c r="P241" s="171" t="s">
        <v>357</v>
      </c>
    </row>
    <row r="242" spans="1:16">
      <c r="A242" s="63" t="s">
        <v>16</v>
      </c>
      <c r="B242" s="18" t="s">
        <v>344</v>
      </c>
      <c r="C242" s="97" t="s">
        <v>402</v>
      </c>
      <c r="D242" s="15" t="s">
        <v>403</v>
      </c>
      <c r="E242" s="63" t="s">
        <v>23</v>
      </c>
      <c r="F242" s="73">
        <v>72.7</v>
      </c>
      <c r="G242" s="73">
        <f t="shared" si="15"/>
        <v>50.89</v>
      </c>
      <c r="H242" s="74">
        <v>97</v>
      </c>
      <c r="I242" s="73">
        <f t="shared" si="16"/>
        <v>9.7000000000000011</v>
      </c>
      <c r="J242" s="73">
        <v>31.8</v>
      </c>
      <c r="K242" s="73">
        <f t="shared" si="17"/>
        <v>6.36</v>
      </c>
      <c r="L242" s="73">
        <f t="shared" si="18"/>
        <v>66.95</v>
      </c>
      <c r="M242" s="63">
        <v>32</v>
      </c>
      <c r="N242" s="94">
        <v>32</v>
      </c>
      <c r="O242" s="116"/>
      <c r="P242" s="171" t="s">
        <v>357</v>
      </c>
    </row>
    <row r="243" spans="1:16">
      <c r="A243" s="63" t="s">
        <v>16</v>
      </c>
      <c r="B243" s="18" t="s">
        <v>344</v>
      </c>
      <c r="C243" s="97" t="s">
        <v>404</v>
      </c>
      <c r="D243" s="15" t="s">
        <v>405</v>
      </c>
      <c r="E243" s="63" t="s">
        <v>20</v>
      </c>
      <c r="F243" s="73">
        <v>76.099999999999994</v>
      </c>
      <c r="G243" s="73">
        <f t="shared" si="15"/>
        <v>53.269999999999996</v>
      </c>
      <c r="H243" s="74">
        <v>100</v>
      </c>
      <c r="I243" s="73">
        <f t="shared" si="16"/>
        <v>10</v>
      </c>
      <c r="J243" s="73">
        <v>4.8</v>
      </c>
      <c r="K243" s="73">
        <f t="shared" si="17"/>
        <v>0.96</v>
      </c>
      <c r="L243" s="73">
        <f t="shared" si="18"/>
        <v>64.22999999999999</v>
      </c>
      <c r="M243" s="63">
        <v>40</v>
      </c>
      <c r="N243" s="94">
        <v>40</v>
      </c>
      <c r="O243" s="116"/>
      <c r="P243" s="171" t="s">
        <v>406</v>
      </c>
    </row>
    <row r="244" spans="1:16">
      <c r="A244" s="63" t="s">
        <v>16</v>
      </c>
      <c r="B244" s="18" t="s">
        <v>344</v>
      </c>
      <c r="C244" s="97" t="s">
        <v>407</v>
      </c>
      <c r="D244" s="15" t="s">
        <v>408</v>
      </c>
      <c r="E244" s="63" t="s">
        <v>23</v>
      </c>
      <c r="F244" s="73">
        <v>89.8</v>
      </c>
      <c r="G244" s="73">
        <f t="shared" si="15"/>
        <v>62.859999999999992</v>
      </c>
      <c r="H244" s="74">
        <v>100</v>
      </c>
      <c r="I244" s="73">
        <f t="shared" si="16"/>
        <v>10</v>
      </c>
      <c r="J244" s="73">
        <v>44.9</v>
      </c>
      <c r="K244" s="73">
        <f t="shared" si="17"/>
        <v>8.98</v>
      </c>
      <c r="L244" s="73">
        <f t="shared" si="18"/>
        <v>81.839999999999989</v>
      </c>
      <c r="M244" s="63">
        <v>1</v>
      </c>
      <c r="N244" s="94">
        <v>1</v>
      </c>
      <c r="O244" s="116" t="s">
        <v>84</v>
      </c>
      <c r="P244" s="116" t="s">
        <v>1754</v>
      </c>
    </row>
    <row r="245" spans="1:16">
      <c r="A245" s="63" t="s">
        <v>16</v>
      </c>
      <c r="B245" s="18" t="s">
        <v>344</v>
      </c>
      <c r="C245" s="97" t="s">
        <v>409</v>
      </c>
      <c r="D245" s="15" t="s">
        <v>410</v>
      </c>
      <c r="E245" s="63" t="s">
        <v>23</v>
      </c>
      <c r="F245" s="73">
        <v>90.3</v>
      </c>
      <c r="G245" s="73">
        <f t="shared" si="15"/>
        <v>63.209999999999994</v>
      </c>
      <c r="H245" s="74">
        <v>100</v>
      </c>
      <c r="I245" s="73">
        <f t="shared" si="16"/>
        <v>10</v>
      </c>
      <c r="J245" s="73">
        <v>32.25</v>
      </c>
      <c r="K245" s="73">
        <f t="shared" si="17"/>
        <v>6.45</v>
      </c>
      <c r="L245" s="73">
        <f t="shared" si="18"/>
        <v>79.66</v>
      </c>
      <c r="M245" s="63">
        <v>2</v>
      </c>
      <c r="N245" s="94">
        <v>2</v>
      </c>
      <c r="O245" s="116" t="s">
        <v>84</v>
      </c>
      <c r="P245" s="171"/>
    </row>
    <row r="246" spans="1:16">
      <c r="A246" s="63" t="s">
        <v>16</v>
      </c>
      <c r="B246" s="18" t="s">
        <v>344</v>
      </c>
      <c r="C246" s="97" t="s">
        <v>411</v>
      </c>
      <c r="D246" s="15" t="s">
        <v>412</v>
      </c>
      <c r="E246" s="63" t="s">
        <v>20</v>
      </c>
      <c r="F246" s="73">
        <v>81.099999999999994</v>
      </c>
      <c r="G246" s="73">
        <f t="shared" si="15"/>
        <v>56.769999999999989</v>
      </c>
      <c r="H246" s="74">
        <v>91</v>
      </c>
      <c r="I246" s="73">
        <f t="shared" si="16"/>
        <v>9.1</v>
      </c>
      <c r="J246" s="73">
        <v>4.8</v>
      </c>
      <c r="K246" s="73">
        <f t="shared" si="17"/>
        <v>0.96</v>
      </c>
      <c r="L246" s="73">
        <f t="shared" si="18"/>
        <v>66.829999999999984</v>
      </c>
      <c r="M246" s="63">
        <v>34</v>
      </c>
      <c r="N246" s="94">
        <v>34</v>
      </c>
      <c r="O246" s="116"/>
      <c r="P246" s="171" t="s">
        <v>357</v>
      </c>
    </row>
    <row r="247" spans="1:16">
      <c r="A247" s="63" t="s">
        <v>16</v>
      </c>
      <c r="B247" s="18" t="s">
        <v>344</v>
      </c>
      <c r="C247" s="97" t="s">
        <v>413</v>
      </c>
      <c r="D247" s="15" t="s">
        <v>414</v>
      </c>
      <c r="E247" s="63" t="s">
        <v>23</v>
      </c>
      <c r="F247" s="73">
        <v>82.1</v>
      </c>
      <c r="G247" s="73">
        <f t="shared" si="15"/>
        <v>57.469999999999992</v>
      </c>
      <c r="H247" s="74">
        <v>100</v>
      </c>
      <c r="I247" s="73">
        <f t="shared" si="16"/>
        <v>10</v>
      </c>
      <c r="J247" s="73">
        <v>12.8</v>
      </c>
      <c r="K247" s="73">
        <f t="shared" si="17"/>
        <v>2.5600000000000005</v>
      </c>
      <c r="L247" s="73">
        <f t="shared" si="18"/>
        <v>70.03</v>
      </c>
      <c r="M247" s="63">
        <v>20</v>
      </c>
      <c r="N247" s="94">
        <v>20</v>
      </c>
      <c r="O247" s="116"/>
      <c r="P247" s="171"/>
    </row>
    <row r="248" spans="1:16">
      <c r="A248" s="63" t="s">
        <v>16</v>
      </c>
      <c r="B248" s="18" t="s">
        <v>344</v>
      </c>
      <c r="C248" s="97" t="s">
        <v>415</v>
      </c>
      <c r="D248" s="15" t="s">
        <v>416</v>
      </c>
      <c r="E248" s="63" t="s">
        <v>20</v>
      </c>
      <c r="F248" s="73">
        <v>83.4</v>
      </c>
      <c r="G248" s="73">
        <f t="shared" si="15"/>
        <v>58.38</v>
      </c>
      <c r="H248" s="74">
        <v>100</v>
      </c>
      <c r="I248" s="73">
        <f t="shared" si="16"/>
        <v>10</v>
      </c>
      <c r="J248" s="73">
        <v>4.8</v>
      </c>
      <c r="K248" s="73">
        <f t="shared" si="17"/>
        <v>0.96</v>
      </c>
      <c r="L248" s="73">
        <f t="shared" si="18"/>
        <v>69.339999999999989</v>
      </c>
      <c r="M248" s="63">
        <v>24</v>
      </c>
      <c r="N248" s="94">
        <v>24</v>
      </c>
      <c r="O248" s="116"/>
      <c r="P248" s="171"/>
    </row>
    <row r="249" spans="1:16">
      <c r="A249" s="63" t="s">
        <v>16</v>
      </c>
      <c r="B249" s="18" t="s">
        <v>344</v>
      </c>
      <c r="C249" s="97" t="s">
        <v>417</v>
      </c>
      <c r="D249" s="15" t="s">
        <v>418</v>
      </c>
      <c r="E249" s="63" t="s">
        <v>23</v>
      </c>
      <c r="F249" s="73">
        <v>86.7</v>
      </c>
      <c r="G249" s="73">
        <f t="shared" si="15"/>
        <v>60.69</v>
      </c>
      <c r="H249" s="74">
        <v>100</v>
      </c>
      <c r="I249" s="73">
        <f t="shared" si="16"/>
        <v>10</v>
      </c>
      <c r="J249" s="73">
        <v>24.88</v>
      </c>
      <c r="K249" s="73">
        <f t="shared" si="17"/>
        <v>4.976</v>
      </c>
      <c r="L249" s="73">
        <f t="shared" si="18"/>
        <v>75.665999999999997</v>
      </c>
      <c r="M249" s="63">
        <v>7</v>
      </c>
      <c r="N249" s="94">
        <v>7</v>
      </c>
      <c r="O249" s="116" t="s">
        <v>37</v>
      </c>
      <c r="P249" s="171"/>
    </row>
    <row r="250" spans="1:16">
      <c r="A250" s="63" t="s">
        <v>16</v>
      </c>
      <c r="B250" s="18" t="s">
        <v>344</v>
      </c>
      <c r="C250" s="97" t="s">
        <v>419</v>
      </c>
      <c r="D250" s="15" t="s">
        <v>420</v>
      </c>
      <c r="E250" s="63" t="s">
        <v>23</v>
      </c>
      <c r="F250" s="73">
        <v>79.599999999999994</v>
      </c>
      <c r="G250" s="73">
        <f t="shared" si="15"/>
        <v>55.719999999999992</v>
      </c>
      <c r="H250" s="74">
        <v>100</v>
      </c>
      <c r="I250" s="73">
        <f t="shared" si="16"/>
        <v>10</v>
      </c>
      <c r="J250" s="73">
        <v>47.63</v>
      </c>
      <c r="K250" s="73">
        <f t="shared" si="17"/>
        <v>9.5260000000000016</v>
      </c>
      <c r="L250" s="73">
        <f t="shared" si="18"/>
        <v>75.245999999999995</v>
      </c>
      <c r="M250" s="63">
        <v>8</v>
      </c>
      <c r="N250" s="94">
        <v>8</v>
      </c>
      <c r="O250" s="116" t="s">
        <v>37</v>
      </c>
      <c r="P250" s="171"/>
    </row>
    <row r="251" spans="1:16">
      <c r="A251" s="63" t="s">
        <v>16</v>
      </c>
      <c r="B251" s="18" t="s">
        <v>344</v>
      </c>
      <c r="C251" s="97" t="s">
        <v>421</v>
      </c>
      <c r="D251" s="15" t="s">
        <v>422</v>
      </c>
      <c r="E251" s="63" t="s">
        <v>20</v>
      </c>
      <c r="F251" s="73">
        <v>73</v>
      </c>
      <c r="G251" s="73">
        <f t="shared" si="15"/>
        <v>51.099999999999994</v>
      </c>
      <c r="H251" s="74">
        <v>96</v>
      </c>
      <c r="I251" s="73">
        <f t="shared" si="16"/>
        <v>9.6000000000000014</v>
      </c>
      <c r="J251" s="73">
        <v>4.8</v>
      </c>
      <c r="K251" s="73">
        <f t="shared" si="17"/>
        <v>0.96</v>
      </c>
      <c r="L251" s="73">
        <f t="shared" si="18"/>
        <v>61.66</v>
      </c>
      <c r="M251" s="63">
        <v>48</v>
      </c>
      <c r="N251" s="94">
        <v>48</v>
      </c>
      <c r="O251" s="116"/>
      <c r="P251" s="171" t="s">
        <v>357</v>
      </c>
    </row>
    <row r="252" spans="1:16">
      <c r="A252" s="63" t="s">
        <v>16</v>
      </c>
      <c r="B252" s="18" t="s">
        <v>344</v>
      </c>
      <c r="C252" s="97" t="s">
        <v>423</v>
      </c>
      <c r="D252" s="15" t="s">
        <v>424</v>
      </c>
      <c r="E252" s="63" t="s">
        <v>23</v>
      </c>
      <c r="F252" s="73">
        <v>85.9</v>
      </c>
      <c r="G252" s="73">
        <f t="shared" si="15"/>
        <v>60.13</v>
      </c>
      <c r="H252" s="74">
        <v>100</v>
      </c>
      <c r="I252" s="73">
        <f t="shared" si="16"/>
        <v>10</v>
      </c>
      <c r="J252" s="73">
        <v>33.17</v>
      </c>
      <c r="K252" s="73">
        <f t="shared" si="17"/>
        <v>6.6340000000000003</v>
      </c>
      <c r="L252" s="73">
        <f t="shared" si="18"/>
        <v>76.763999999999996</v>
      </c>
      <c r="M252" s="63">
        <v>5</v>
      </c>
      <c r="N252" s="94">
        <v>5</v>
      </c>
      <c r="O252" s="116" t="s">
        <v>26</v>
      </c>
      <c r="P252" s="171"/>
    </row>
    <row r="253" spans="1:16">
      <c r="A253" s="63" t="s">
        <v>16</v>
      </c>
      <c r="B253" s="18" t="s">
        <v>344</v>
      </c>
      <c r="C253" s="97" t="s">
        <v>425</v>
      </c>
      <c r="D253" s="15" t="s">
        <v>426</v>
      </c>
      <c r="E253" s="63" t="s">
        <v>20</v>
      </c>
      <c r="F253" s="73">
        <v>78.3</v>
      </c>
      <c r="G253" s="73">
        <f t="shared" si="15"/>
        <v>54.809999999999995</v>
      </c>
      <c r="H253" s="74">
        <v>76</v>
      </c>
      <c r="I253" s="73">
        <f t="shared" si="16"/>
        <v>7.6000000000000005</v>
      </c>
      <c r="J253" s="73">
        <v>4.8</v>
      </c>
      <c r="K253" s="73">
        <f t="shared" si="17"/>
        <v>0.96</v>
      </c>
      <c r="L253" s="73">
        <f t="shared" si="18"/>
        <v>63.37</v>
      </c>
      <c r="M253" s="63">
        <v>43</v>
      </c>
      <c r="N253" s="94">
        <v>43</v>
      </c>
      <c r="O253" s="116"/>
      <c r="P253" s="171" t="s">
        <v>357</v>
      </c>
    </row>
    <row r="254" spans="1:16">
      <c r="A254" s="63" t="s">
        <v>16</v>
      </c>
      <c r="B254" s="18" t="s">
        <v>344</v>
      </c>
      <c r="C254" s="97" t="s">
        <v>427</v>
      </c>
      <c r="D254" s="15" t="s">
        <v>428</v>
      </c>
      <c r="E254" s="63" t="s">
        <v>23</v>
      </c>
      <c r="F254" s="73">
        <v>80.3</v>
      </c>
      <c r="G254" s="73">
        <f t="shared" si="15"/>
        <v>56.209999999999994</v>
      </c>
      <c r="H254" s="74">
        <v>100</v>
      </c>
      <c r="I254" s="73">
        <f t="shared" si="16"/>
        <v>10</v>
      </c>
      <c r="J254" s="73">
        <v>19.600000000000001</v>
      </c>
      <c r="K254" s="73">
        <f t="shared" si="17"/>
        <v>3.9200000000000004</v>
      </c>
      <c r="L254" s="73">
        <f t="shared" si="18"/>
        <v>70.13</v>
      </c>
      <c r="M254" s="63">
        <v>19</v>
      </c>
      <c r="N254" s="94">
        <v>19</v>
      </c>
      <c r="O254" s="116"/>
      <c r="P254" s="171"/>
    </row>
    <row r="255" spans="1:16">
      <c r="A255" s="63" t="s">
        <v>16</v>
      </c>
      <c r="B255" s="18" t="s">
        <v>344</v>
      </c>
      <c r="C255" s="97" t="s">
        <v>429</v>
      </c>
      <c r="D255" s="15" t="s">
        <v>430</v>
      </c>
      <c r="E255" s="63" t="s">
        <v>20</v>
      </c>
      <c r="F255" s="73">
        <v>78.7</v>
      </c>
      <c r="G255" s="73">
        <f t="shared" si="15"/>
        <v>55.089999999999996</v>
      </c>
      <c r="H255" s="74">
        <v>97</v>
      </c>
      <c r="I255" s="73">
        <f t="shared" si="16"/>
        <v>9.7000000000000011</v>
      </c>
      <c r="J255" s="73">
        <v>25</v>
      </c>
      <c r="K255" s="73">
        <f t="shared" si="17"/>
        <v>5</v>
      </c>
      <c r="L255" s="73">
        <f t="shared" si="18"/>
        <v>69.789999999999992</v>
      </c>
      <c r="M255" s="63">
        <v>21</v>
      </c>
      <c r="N255" s="94">
        <v>21</v>
      </c>
      <c r="O255" s="116"/>
      <c r="P255" s="171" t="s">
        <v>357</v>
      </c>
    </row>
    <row r="256" spans="1:16">
      <c r="A256" s="63" t="s">
        <v>16</v>
      </c>
      <c r="B256" s="18" t="s">
        <v>344</v>
      </c>
      <c r="C256" s="97" t="s">
        <v>431</v>
      </c>
      <c r="D256" s="15" t="s">
        <v>432</v>
      </c>
      <c r="E256" s="63" t="s">
        <v>23</v>
      </c>
      <c r="F256" s="73">
        <v>86.4</v>
      </c>
      <c r="G256" s="73">
        <f t="shared" si="15"/>
        <v>60.48</v>
      </c>
      <c r="H256" s="74">
        <v>100</v>
      </c>
      <c r="I256" s="73">
        <f t="shared" si="16"/>
        <v>10</v>
      </c>
      <c r="J256" s="73">
        <v>40.869999999999997</v>
      </c>
      <c r="K256" s="73">
        <f t="shared" si="17"/>
        <v>8.1739999999999995</v>
      </c>
      <c r="L256" s="73">
        <f t="shared" si="18"/>
        <v>78.653999999999996</v>
      </c>
      <c r="M256" s="63">
        <v>3</v>
      </c>
      <c r="N256" s="94">
        <v>3</v>
      </c>
      <c r="O256" s="116" t="s">
        <v>26</v>
      </c>
      <c r="P256" s="171"/>
    </row>
    <row r="257" spans="1:16">
      <c r="A257" s="63" t="s">
        <v>16</v>
      </c>
      <c r="B257" s="18" t="s">
        <v>344</v>
      </c>
      <c r="C257" s="97" t="s">
        <v>433</v>
      </c>
      <c r="D257" s="15" t="s">
        <v>434</v>
      </c>
      <c r="E257" s="63" t="s">
        <v>20</v>
      </c>
      <c r="F257" s="73">
        <v>83.8</v>
      </c>
      <c r="G257" s="73">
        <f t="shared" si="15"/>
        <v>58.66</v>
      </c>
      <c r="H257" s="74">
        <v>100</v>
      </c>
      <c r="I257" s="73">
        <f t="shared" si="16"/>
        <v>10</v>
      </c>
      <c r="J257" s="73">
        <v>43.8</v>
      </c>
      <c r="K257" s="73">
        <f t="shared" si="17"/>
        <v>8.76</v>
      </c>
      <c r="L257" s="73">
        <f t="shared" si="18"/>
        <v>77.42</v>
      </c>
      <c r="M257" s="63">
        <v>4</v>
      </c>
      <c r="N257" s="94">
        <v>4</v>
      </c>
      <c r="O257" s="116" t="s">
        <v>26</v>
      </c>
      <c r="P257" s="171"/>
    </row>
    <row r="258" spans="1:16">
      <c r="A258" s="63" t="s">
        <v>16</v>
      </c>
      <c r="B258" s="18" t="s">
        <v>344</v>
      </c>
      <c r="C258" s="97" t="s">
        <v>435</v>
      </c>
      <c r="D258" s="15" t="s">
        <v>436</v>
      </c>
      <c r="E258" s="63" t="s">
        <v>20</v>
      </c>
      <c r="F258" s="73">
        <v>86.1</v>
      </c>
      <c r="G258" s="73">
        <f t="shared" si="15"/>
        <v>60.269999999999989</v>
      </c>
      <c r="H258" s="74">
        <v>100</v>
      </c>
      <c r="I258" s="73">
        <f t="shared" si="16"/>
        <v>10</v>
      </c>
      <c r="J258" s="73">
        <v>19.97</v>
      </c>
      <c r="K258" s="73">
        <f t="shared" si="17"/>
        <v>3.9939999999999998</v>
      </c>
      <c r="L258" s="73">
        <f t="shared" si="18"/>
        <v>74.263999999999982</v>
      </c>
      <c r="M258" s="63">
        <v>10</v>
      </c>
      <c r="N258" s="94">
        <v>10</v>
      </c>
      <c r="O258" s="116" t="s">
        <v>37</v>
      </c>
      <c r="P258" s="171"/>
    </row>
    <row r="259" spans="1:16">
      <c r="A259" s="63" t="s">
        <v>16</v>
      </c>
      <c r="B259" s="18" t="s">
        <v>344</v>
      </c>
      <c r="C259" s="97" t="s">
        <v>435</v>
      </c>
      <c r="D259" s="15" t="s">
        <v>437</v>
      </c>
      <c r="E259" s="63" t="s">
        <v>20</v>
      </c>
      <c r="F259" s="73">
        <v>70.8</v>
      </c>
      <c r="G259" s="73">
        <f t="shared" si="15"/>
        <v>49.559999999999995</v>
      </c>
      <c r="H259" s="74">
        <v>94</v>
      </c>
      <c r="I259" s="73">
        <f t="shared" si="16"/>
        <v>9.4</v>
      </c>
      <c r="J259" s="73">
        <v>8.1300000000000008</v>
      </c>
      <c r="K259" s="73">
        <f t="shared" si="17"/>
        <v>1.6260000000000003</v>
      </c>
      <c r="L259" s="73">
        <f t="shared" si="18"/>
        <v>60.585999999999991</v>
      </c>
      <c r="M259" s="63">
        <v>51</v>
      </c>
      <c r="N259" s="94">
        <v>51</v>
      </c>
      <c r="O259" s="116"/>
      <c r="P259" s="171" t="s">
        <v>357</v>
      </c>
    </row>
    <row r="260" spans="1:16">
      <c r="A260" s="63" t="s">
        <v>16</v>
      </c>
      <c r="B260" s="18" t="s">
        <v>344</v>
      </c>
      <c r="C260" s="97" t="s">
        <v>438</v>
      </c>
      <c r="D260" s="15" t="s">
        <v>439</v>
      </c>
      <c r="E260" s="63" t="s">
        <v>20</v>
      </c>
      <c r="F260" s="73">
        <v>79.099999999999994</v>
      </c>
      <c r="G260" s="73">
        <f t="shared" si="15"/>
        <v>55.36999999999999</v>
      </c>
      <c r="H260" s="74">
        <v>94</v>
      </c>
      <c r="I260" s="73">
        <f t="shared" si="16"/>
        <v>9.4</v>
      </c>
      <c r="J260" s="73">
        <v>4.8</v>
      </c>
      <c r="K260" s="73">
        <f t="shared" si="17"/>
        <v>0.96</v>
      </c>
      <c r="L260" s="73">
        <f t="shared" si="18"/>
        <v>65.72999999999999</v>
      </c>
      <c r="M260" s="63">
        <v>37</v>
      </c>
      <c r="N260" s="94">
        <v>37</v>
      </c>
      <c r="O260" s="116"/>
      <c r="P260" s="171" t="s">
        <v>357</v>
      </c>
    </row>
    <row r="261" spans="1:16">
      <c r="A261" s="63" t="s">
        <v>16</v>
      </c>
      <c r="B261" s="18" t="s">
        <v>344</v>
      </c>
      <c r="C261" s="97" t="s">
        <v>440</v>
      </c>
      <c r="D261" s="15" t="s">
        <v>441</v>
      </c>
      <c r="E261" s="63" t="s">
        <v>23</v>
      </c>
      <c r="F261" s="73">
        <v>83.7</v>
      </c>
      <c r="G261" s="73">
        <f t="shared" si="15"/>
        <v>58.589999999999996</v>
      </c>
      <c r="H261" s="74">
        <v>100</v>
      </c>
      <c r="I261" s="73">
        <f t="shared" si="16"/>
        <v>10</v>
      </c>
      <c r="J261" s="73">
        <v>4.8</v>
      </c>
      <c r="K261" s="73">
        <f t="shared" si="17"/>
        <v>0.96</v>
      </c>
      <c r="L261" s="73">
        <f t="shared" si="18"/>
        <v>69.55</v>
      </c>
      <c r="M261" s="63">
        <v>22</v>
      </c>
      <c r="N261" s="94">
        <v>22</v>
      </c>
      <c r="O261" s="116"/>
      <c r="P261" s="171"/>
    </row>
    <row r="262" spans="1:16">
      <c r="A262" s="63" t="s">
        <v>16</v>
      </c>
      <c r="B262" s="18" t="s">
        <v>344</v>
      </c>
      <c r="C262" s="97" t="s">
        <v>442</v>
      </c>
      <c r="D262" s="15" t="s">
        <v>443</v>
      </c>
      <c r="E262" s="63" t="s">
        <v>23</v>
      </c>
      <c r="F262" s="73">
        <v>84.6</v>
      </c>
      <c r="G262" s="73">
        <f t="shared" si="15"/>
        <v>59.219999999999992</v>
      </c>
      <c r="H262" s="74">
        <v>100</v>
      </c>
      <c r="I262" s="73">
        <f t="shared" si="16"/>
        <v>10</v>
      </c>
      <c r="J262" s="73">
        <v>18.63</v>
      </c>
      <c r="K262" s="73">
        <f t="shared" si="17"/>
        <v>3.726</v>
      </c>
      <c r="L262" s="73">
        <f t="shared" si="18"/>
        <v>72.945999999999998</v>
      </c>
      <c r="M262" s="63">
        <v>13</v>
      </c>
      <c r="N262" s="94">
        <v>13</v>
      </c>
      <c r="O262" s="116"/>
      <c r="P262" s="171"/>
    </row>
    <row r="263" spans="1:16">
      <c r="A263" s="63" t="s">
        <v>16</v>
      </c>
      <c r="B263" s="18" t="s">
        <v>344</v>
      </c>
      <c r="C263" s="97" t="s">
        <v>444</v>
      </c>
      <c r="D263" s="15" t="s">
        <v>445</v>
      </c>
      <c r="E263" s="63" t="s">
        <v>20</v>
      </c>
      <c r="F263" s="73">
        <v>80.3</v>
      </c>
      <c r="G263" s="73">
        <f t="shared" si="15"/>
        <v>56.209999999999994</v>
      </c>
      <c r="H263" s="74">
        <v>91</v>
      </c>
      <c r="I263" s="73">
        <f t="shared" si="16"/>
        <v>9.1</v>
      </c>
      <c r="J263" s="73">
        <v>11</v>
      </c>
      <c r="K263" s="73">
        <f t="shared" si="17"/>
        <v>2.2000000000000002</v>
      </c>
      <c r="L263" s="73">
        <f t="shared" si="18"/>
        <v>67.509999999999991</v>
      </c>
      <c r="M263" s="63">
        <v>31</v>
      </c>
      <c r="N263" s="94">
        <v>31</v>
      </c>
      <c r="O263" s="116"/>
      <c r="P263" s="171" t="s">
        <v>366</v>
      </c>
    </row>
    <row r="264" spans="1:16">
      <c r="A264" s="63" t="s">
        <v>16</v>
      </c>
      <c r="B264" s="18" t="s">
        <v>344</v>
      </c>
      <c r="C264" s="97" t="s">
        <v>446</v>
      </c>
      <c r="D264" s="15" t="s">
        <v>447</v>
      </c>
      <c r="E264" s="63" t="s">
        <v>20</v>
      </c>
      <c r="F264" s="73">
        <v>77.099999999999994</v>
      </c>
      <c r="G264" s="73">
        <f t="shared" si="15"/>
        <v>53.969999999999992</v>
      </c>
      <c r="H264" s="74">
        <v>93</v>
      </c>
      <c r="I264" s="73">
        <f t="shared" si="16"/>
        <v>9.3000000000000007</v>
      </c>
      <c r="J264" s="73">
        <v>16.399999999999999</v>
      </c>
      <c r="K264" s="73">
        <f t="shared" si="17"/>
        <v>3.28</v>
      </c>
      <c r="L264" s="73">
        <f t="shared" si="18"/>
        <v>66.55</v>
      </c>
      <c r="M264" s="63">
        <v>35</v>
      </c>
      <c r="N264" s="94">
        <v>35</v>
      </c>
      <c r="O264" s="116"/>
      <c r="P264" s="171" t="s">
        <v>366</v>
      </c>
    </row>
    <row r="265" spans="1:16">
      <c r="A265" s="63" t="s">
        <v>16</v>
      </c>
      <c r="B265" s="18" t="s">
        <v>344</v>
      </c>
      <c r="C265" s="97" t="s">
        <v>448</v>
      </c>
      <c r="D265" s="15" t="s">
        <v>449</v>
      </c>
      <c r="E265" s="63" t="s">
        <v>23</v>
      </c>
      <c r="F265" s="73">
        <v>79.900000000000006</v>
      </c>
      <c r="G265" s="73">
        <f t="shared" si="15"/>
        <v>55.93</v>
      </c>
      <c r="H265" s="74">
        <v>100</v>
      </c>
      <c r="I265" s="73">
        <f t="shared" si="16"/>
        <v>10</v>
      </c>
      <c r="J265" s="73">
        <v>39.6</v>
      </c>
      <c r="K265" s="73">
        <f t="shared" si="17"/>
        <v>7.9200000000000008</v>
      </c>
      <c r="L265" s="73">
        <f t="shared" si="18"/>
        <v>73.850000000000009</v>
      </c>
      <c r="M265" s="63">
        <v>11</v>
      </c>
      <c r="N265" s="94">
        <v>11</v>
      </c>
      <c r="O265" s="212" t="s">
        <v>1739</v>
      </c>
      <c r="P265" s="171"/>
    </row>
    <row r="266" spans="1:16">
      <c r="A266" s="63" t="s">
        <v>16</v>
      </c>
      <c r="B266" s="18" t="s">
        <v>344</v>
      </c>
      <c r="C266" s="97" t="s">
        <v>450</v>
      </c>
      <c r="D266" s="15" t="s">
        <v>451</v>
      </c>
      <c r="E266" s="63" t="s">
        <v>20</v>
      </c>
      <c r="F266" s="73">
        <v>77.3</v>
      </c>
      <c r="G266" s="73">
        <f t="shared" si="15"/>
        <v>54.109999999999992</v>
      </c>
      <c r="H266" s="74">
        <v>91</v>
      </c>
      <c r="I266" s="73">
        <f t="shared" si="16"/>
        <v>9.1</v>
      </c>
      <c r="J266" s="73">
        <v>4.8</v>
      </c>
      <c r="K266" s="73">
        <f t="shared" si="17"/>
        <v>0.96</v>
      </c>
      <c r="L266" s="73">
        <f t="shared" si="18"/>
        <v>64.169999999999987</v>
      </c>
      <c r="M266" s="63">
        <v>41</v>
      </c>
      <c r="N266" s="94">
        <v>41</v>
      </c>
      <c r="O266" s="116"/>
      <c r="P266" s="171" t="s">
        <v>452</v>
      </c>
    </row>
    <row r="267" spans="1:16">
      <c r="A267" s="63" t="s">
        <v>16</v>
      </c>
      <c r="B267" s="18" t="s">
        <v>344</v>
      </c>
      <c r="C267" s="97" t="s">
        <v>453</v>
      </c>
      <c r="D267" s="15" t="s">
        <v>454</v>
      </c>
      <c r="E267" s="63" t="s">
        <v>23</v>
      </c>
      <c r="F267" s="73">
        <v>78.7</v>
      </c>
      <c r="G267" s="73">
        <f t="shared" si="15"/>
        <v>55.089999999999996</v>
      </c>
      <c r="H267" s="74">
        <v>100</v>
      </c>
      <c r="I267" s="73">
        <f t="shared" si="16"/>
        <v>10</v>
      </c>
      <c r="J267" s="73">
        <v>22.2</v>
      </c>
      <c r="K267" s="73">
        <f t="shared" si="17"/>
        <v>4.4400000000000004</v>
      </c>
      <c r="L267" s="73">
        <f t="shared" si="18"/>
        <v>69.53</v>
      </c>
      <c r="M267" s="63">
        <v>23</v>
      </c>
      <c r="N267" s="94">
        <v>23</v>
      </c>
      <c r="O267" s="116"/>
      <c r="P267" s="171"/>
    </row>
    <row r="268" spans="1:16">
      <c r="A268" s="63" t="s">
        <v>16</v>
      </c>
      <c r="B268" s="18" t="s">
        <v>344</v>
      </c>
      <c r="C268" s="97" t="s">
        <v>455</v>
      </c>
      <c r="D268" s="15" t="s">
        <v>456</v>
      </c>
      <c r="E268" s="63" t="s">
        <v>20</v>
      </c>
      <c r="F268" s="73">
        <v>70.8</v>
      </c>
      <c r="G268" s="73">
        <f t="shared" si="15"/>
        <v>49.559999999999995</v>
      </c>
      <c r="H268" s="74">
        <v>91</v>
      </c>
      <c r="I268" s="73">
        <f t="shared" si="16"/>
        <v>9.1</v>
      </c>
      <c r="J268" s="73">
        <v>11</v>
      </c>
      <c r="K268" s="73">
        <f t="shared" si="17"/>
        <v>2.2000000000000002</v>
      </c>
      <c r="L268" s="73">
        <f t="shared" si="18"/>
        <v>60.86</v>
      </c>
      <c r="M268" s="63">
        <v>49</v>
      </c>
      <c r="N268" s="94">
        <v>49</v>
      </c>
      <c r="O268" s="116"/>
      <c r="P268" s="171" t="s">
        <v>452</v>
      </c>
    </row>
    <row r="269" spans="1:16">
      <c r="A269" s="63" t="s">
        <v>16</v>
      </c>
      <c r="B269" s="18" t="s">
        <v>344</v>
      </c>
      <c r="C269" s="97" t="s">
        <v>457</v>
      </c>
      <c r="D269" s="15" t="s">
        <v>458</v>
      </c>
      <c r="E269" s="63" t="s">
        <v>20</v>
      </c>
      <c r="F269" s="73">
        <v>75.099999999999994</v>
      </c>
      <c r="G269" s="73">
        <f t="shared" si="15"/>
        <v>52.569999999999993</v>
      </c>
      <c r="H269" s="74">
        <v>88</v>
      </c>
      <c r="I269" s="73">
        <f t="shared" si="16"/>
        <v>8.8000000000000007</v>
      </c>
      <c r="J269" s="73">
        <v>4.8</v>
      </c>
      <c r="K269" s="73">
        <f t="shared" si="17"/>
        <v>0.96</v>
      </c>
      <c r="L269" s="73">
        <f t="shared" si="18"/>
        <v>62.329999999999991</v>
      </c>
      <c r="M269" s="63">
        <v>46</v>
      </c>
      <c r="N269" s="94">
        <v>46</v>
      </c>
      <c r="O269" s="116"/>
      <c r="P269" s="171" t="s">
        <v>389</v>
      </c>
    </row>
    <row r="270" spans="1:16">
      <c r="A270" s="34" t="s">
        <v>16</v>
      </c>
      <c r="B270" s="31" t="s">
        <v>459</v>
      </c>
      <c r="C270" s="98">
        <v>1240407102</v>
      </c>
      <c r="D270" s="99" t="s">
        <v>460</v>
      </c>
      <c r="E270" s="34" t="s">
        <v>23</v>
      </c>
      <c r="F270" s="100">
        <v>78.2</v>
      </c>
      <c r="G270" s="101">
        <v>54.74</v>
      </c>
      <c r="H270" s="102">
        <v>100</v>
      </c>
      <c r="I270" s="103">
        <v>10</v>
      </c>
      <c r="J270" s="101">
        <v>0</v>
      </c>
      <c r="K270" s="103">
        <v>0</v>
      </c>
      <c r="L270" s="104">
        <v>64.740000000000009</v>
      </c>
      <c r="M270" s="34">
        <v>25</v>
      </c>
      <c r="N270" s="34">
        <v>25</v>
      </c>
      <c r="O270" s="125"/>
      <c r="P270" s="125"/>
    </row>
    <row r="271" spans="1:16">
      <c r="A271" s="34" t="s">
        <v>16</v>
      </c>
      <c r="B271" s="31" t="s">
        <v>459</v>
      </c>
      <c r="C271" s="98">
        <v>1240514101</v>
      </c>
      <c r="D271" s="99" t="s">
        <v>461</v>
      </c>
      <c r="E271" s="34" t="s">
        <v>23</v>
      </c>
      <c r="F271" s="100">
        <v>80.900000000000006</v>
      </c>
      <c r="G271" s="101">
        <v>56.63</v>
      </c>
      <c r="H271" s="102">
        <v>100</v>
      </c>
      <c r="I271" s="103">
        <v>10</v>
      </c>
      <c r="J271" s="101">
        <v>7.69</v>
      </c>
      <c r="K271" s="103">
        <v>1.5380000000000003</v>
      </c>
      <c r="L271" s="104">
        <v>68.167999999999992</v>
      </c>
      <c r="M271" s="34">
        <v>15</v>
      </c>
      <c r="N271" s="34">
        <v>15</v>
      </c>
      <c r="O271" s="213"/>
      <c r="P271" s="125"/>
    </row>
    <row r="272" spans="1:16">
      <c r="A272" s="34" t="s">
        <v>16</v>
      </c>
      <c r="B272" s="31" t="s">
        <v>459</v>
      </c>
      <c r="C272" s="98">
        <v>1240514102</v>
      </c>
      <c r="D272" s="99" t="s">
        <v>462</v>
      </c>
      <c r="E272" s="34" t="s">
        <v>20</v>
      </c>
      <c r="F272" s="100">
        <v>79.7</v>
      </c>
      <c r="G272" s="101">
        <v>55.79</v>
      </c>
      <c r="H272" s="102">
        <v>100</v>
      </c>
      <c r="I272" s="103">
        <v>10</v>
      </c>
      <c r="J272" s="101">
        <v>48.38</v>
      </c>
      <c r="K272" s="103">
        <v>9.6760000000000019</v>
      </c>
      <c r="L272" s="104">
        <v>75.465999999999994</v>
      </c>
      <c r="M272" s="34">
        <v>5</v>
      </c>
      <c r="N272" s="34">
        <v>5</v>
      </c>
      <c r="O272" s="214" t="s">
        <v>37</v>
      </c>
      <c r="P272" s="125"/>
    </row>
    <row r="273" spans="1:16">
      <c r="A273" s="34" t="s">
        <v>16</v>
      </c>
      <c r="B273" s="31" t="s">
        <v>459</v>
      </c>
      <c r="C273" s="98">
        <v>1240514103</v>
      </c>
      <c r="D273" s="99" t="s">
        <v>463</v>
      </c>
      <c r="E273" s="34" t="s">
        <v>23</v>
      </c>
      <c r="F273" s="100">
        <v>78.599999999999994</v>
      </c>
      <c r="G273" s="101">
        <v>55.02</v>
      </c>
      <c r="H273" s="102">
        <v>100</v>
      </c>
      <c r="I273" s="103">
        <v>10</v>
      </c>
      <c r="J273" s="101">
        <v>8.08</v>
      </c>
      <c r="K273" s="103">
        <v>1.6160000000000001</v>
      </c>
      <c r="L273" s="104">
        <v>66.635999999999996</v>
      </c>
      <c r="M273" s="34">
        <v>19</v>
      </c>
      <c r="N273" s="34">
        <v>19</v>
      </c>
      <c r="O273" s="125"/>
      <c r="P273" s="125"/>
    </row>
    <row r="274" spans="1:16" ht="24">
      <c r="A274" s="34" t="s">
        <v>16</v>
      </c>
      <c r="B274" s="31" t="s">
        <v>459</v>
      </c>
      <c r="C274" s="98">
        <v>1240514104</v>
      </c>
      <c r="D274" s="99" t="s">
        <v>464</v>
      </c>
      <c r="E274" s="34" t="s">
        <v>20</v>
      </c>
      <c r="F274" s="100">
        <v>81.8</v>
      </c>
      <c r="G274" s="101">
        <v>57.259999999999991</v>
      </c>
      <c r="H274" s="102">
        <v>100</v>
      </c>
      <c r="I274" s="103">
        <v>10</v>
      </c>
      <c r="J274" s="101">
        <v>61</v>
      </c>
      <c r="K274" s="103">
        <v>12.2</v>
      </c>
      <c r="L274" s="104">
        <v>79.459999999999994</v>
      </c>
      <c r="M274" s="34">
        <v>1</v>
      </c>
      <c r="N274" s="34">
        <v>1</v>
      </c>
      <c r="O274" s="215" t="s">
        <v>1738</v>
      </c>
      <c r="P274" s="125"/>
    </row>
    <row r="275" spans="1:16">
      <c r="A275" s="34" t="s">
        <v>16</v>
      </c>
      <c r="B275" s="31" t="s">
        <v>459</v>
      </c>
      <c r="C275" s="98">
        <v>1240514105</v>
      </c>
      <c r="D275" s="99" t="s">
        <v>465</v>
      </c>
      <c r="E275" s="34" t="s">
        <v>23</v>
      </c>
      <c r="F275" s="100">
        <v>79.3</v>
      </c>
      <c r="G275" s="101">
        <v>55.51</v>
      </c>
      <c r="H275" s="102">
        <v>100</v>
      </c>
      <c r="I275" s="103">
        <v>10</v>
      </c>
      <c r="J275" s="101">
        <v>32.54</v>
      </c>
      <c r="K275" s="103">
        <v>6.508</v>
      </c>
      <c r="L275" s="104">
        <v>72.017999999999986</v>
      </c>
      <c r="M275" s="34">
        <v>9</v>
      </c>
      <c r="N275" s="34">
        <v>9</v>
      </c>
      <c r="O275" s="214"/>
      <c r="P275" s="125"/>
    </row>
    <row r="276" spans="1:16">
      <c r="A276" s="34" t="s">
        <v>16</v>
      </c>
      <c r="B276" s="31" t="s">
        <v>459</v>
      </c>
      <c r="C276" s="98">
        <v>1240514106</v>
      </c>
      <c r="D276" s="99" t="s">
        <v>466</v>
      </c>
      <c r="E276" s="34" t="s">
        <v>20</v>
      </c>
      <c r="F276" s="100">
        <v>81.5</v>
      </c>
      <c r="G276" s="101">
        <v>57.05</v>
      </c>
      <c r="H276" s="102">
        <v>100</v>
      </c>
      <c r="I276" s="103">
        <v>10</v>
      </c>
      <c r="J276" s="101">
        <v>44.04</v>
      </c>
      <c r="K276" s="103">
        <v>8.8079999999999998</v>
      </c>
      <c r="L276" s="104">
        <v>75.858000000000004</v>
      </c>
      <c r="M276" s="34">
        <v>4</v>
      </c>
      <c r="N276" s="34">
        <v>4</v>
      </c>
      <c r="O276" s="214" t="s">
        <v>37</v>
      </c>
      <c r="P276" s="125"/>
    </row>
    <row r="277" spans="1:16">
      <c r="A277" s="34" t="s">
        <v>16</v>
      </c>
      <c r="B277" s="31" t="s">
        <v>459</v>
      </c>
      <c r="C277" s="98">
        <v>1240514107</v>
      </c>
      <c r="D277" s="99" t="s">
        <v>467</v>
      </c>
      <c r="E277" s="34" t="s">
        <v>23</v>
      </c>
      <c r="F277" s="100">
        <v>82.8</v>
      </c>
      <c r="G277" s="101">
        <v>57.959999999999994</v>
      </c>
      <c r="H277" s="102">
        <v>100</v>
      </c>
      <c r="I277" s="103">
        <v>10</v>
      </c>
      <c r="J277" s="101">
        <v>41</v>
      </c>
      <c r="K277" s="103">
        <v>8.2000000000000011</v>
      </c>
      <c r="L277" s="104">
        <v>76.16</v>
      </c>
      <c r="M277" s="34">
        <v>3</v>
      </c>
      <c r="N277" s="34">
        <v>3</v>
      </c>
      <c r="O277" s="214" t="s">
        <v>26</v>
      </c>
      <c r="P277" s="125"/>
    </row>
    <row r="278" spans="1:16">
      <c r="A278" s="34" t="s">
        <v>16</v>
      </c>
      <c r="B278" s="31" t="s">
        <v>459</v>
      </c>
      <c r="C278" s="98">
        <v>1240514108</v>
      </c>
      <c r="D278" s="99" t="s">
        <v>468</v>
      </c>
      <c r="E278" s="34" t="s">
        <v>23</v>
      </c>
      <c r="F278" s="100">
        <v>83.4</v>
      </c>
      <c r="G278" s="101">
        <v>58.38</v>
      </c>
      <c r="H278" s="102">
        <v>100</v>
      </c>
      <c r="I278" s="103">
        <v>10</v>
      </c>
      <c r="J278" s="101">
        <v>8.77</v>
      </c>
      <c r="K278" s="103">
        <v>1.754</v>
      </c>
      <c r="L278" s="104">
        <v>70.134</v>
      </c>
      <c r="M278" s="34">
        <v>11</v>
      </c>
      <c r="N278" s="34">
        <v>11</v>
      </c>
      <c r="O278" s="214"/>
      <c r="P278" s="125"/>
    </row>
    <row r="279" spans="1:16">
      <c r="A279" s="34" t="s">
        <v>16</v>
      </c>
      <c r="B279" s="31" t="s">
        <v>459</v>
      </c>
      <c r="C279" s="98">
        <v>1240514109</v>
      </c>
      <c r="D279" s="99" t="s">
        <v>469</v>
      </c>
      <c r="E279" s="34" t="s">
        <v>20</v>
      </c>
      <c r="F279" s="100">
        <v>84.4</v>
      </c>
      <c r="G279" s="101">
        <v>59.08</v>
      </c>
      <c r="H279" s="102">
        <v>100</v>
      </c>
      <c r="I279" s="103">
        <v>10</v>
      </c>
      <c r="J279" s="101">
        <v>20</v>
      </c>
      <c r="K279" s="103">
        <v>4</v>
      </c>
      <c r="L279" s="104">
        <v>73.08</v>
      </c>
      <c r="M279" s="34">
        <v>8</v>
      </c>
      <c r="N279" s="34">
        <v>8</v>
      </c>
      <c r="O279" s="214"/>
      <c r="P279" s="125"/>
    </row>
    <row r="280" spans="1:16">
      <c r="A280" s="34" t="s">
        <v>16</v>
      </c>
      <c r="B280" s="31" t="s">
        <v>459</v>
      </c>
      <c r="C280" s="98">
        <v>1240514110</v>
      </c>
      <c r="D280" s="99" t="s">
        <v>470</v>
      </c>
      <c r="E280" s="34" t="s">
        <v>23</v>
      </c>
      <c r="F280" s="100">
        <v>82.5</v>
      </c>
      <c r="G280" s="101">
        <v>57.749999999999993</v>
      </c>
      <c r="H280" s="102">
        <v>100</v>
      </c>
      <c r="I280" s="103">
        <v>10</v>
      </c>
      <c r="J280" s="101">
        <v>8.77</v>
      </c>
      <c r="K280" s="103">
        <v>1.754</v>
      </c>
      <c r="L280" s="104">
        <v>69.504000000000005</v>
      </c>
      <c r="M280" s="34">
        <v>13</v>
      </c>
      <c r="N280" s="34">
        <v>13</v>
      </c>
      <c r="O280" s="214"/>
      <c r="P280" s="125" t="s">
        <v>471</v>
      </c>
    </row>
    <row r="281" spans="1:16">
      <c r="A281" s="34" t="s">
        <v>16</v>
      </c>
      <c r="B281" s="31" t="s">
        <v>459</v>
      </c>
      <c r="C281" s="98">
        <v>1240514111</v>
      </c>
      <c r="D281" s="99" t="s">
        <v>472</v>
      </c>
      <c r="E281" s="34" t="s">
        <v>20</v>
      </c>
      <c r="F281" s="100">
        <v>80.5</v>
      </c>
      <c r="G281" s="101">
        <v>56.349999999999994</v>
      </c>
      <c r="H281" s="102">
        <v>100</v>
      </c>
      <c r="I281" s="103">
        <v>10</v>
      </c>
      <c r="J281" s="101">
        <v>0</v>
      </c>
      <c r="K281" s="103">
        <v>0</v>
      </c>
      <c r="L281" s="104">
        <v>66.349999999999994</v>
      </c>
      <c r="M281" s="34">
        <v>22</v>
      </c>
      <c r="N281" s="34">
        <v>22</v>
      </c>
      <c r="O281" s="125"/>
      <c r="P281" s="125"/>
    </row>
    <row r="282" spans="1:16">
      <c r="A282" s="34" t="s">
        <v>16</v>
      </c>
      <c r="B282" s="31" t="s">
        <v>459</v>
      </c>
      <c r="C282" s="98">
        <v>1240514112</v>
      </c>
      <c r="D282" s="99" t="s">
        <v>473</v>
      </c>
      <c r="E282" s="34" t="s">
        <v>23</v>
      </c>
      <c r="F282" s="100">
        <v>83.7</v>
      </c>
      <c r="G282" s="101">
        <v>58.59</v>
      </c>
      <c r="H282" s="102">
        <v>100</v>
      </c>
      <c r="I282" s="103">
        <v>10</v>
      </c>
      <c r="J282" s="101">
        <v>0</v>
      </c>
      <c r="K282" s="103">
        <v>0</v>
      </c>
      <c r="L282" s="104">
        <v>68.59</v>
      </c>
      <c r="M282" s="34">
        <v>14</v>
      </c>
      <c r="N282" s="34">
        <v>14</v>
      </c>
      <c r="O282" s="213"/>
      <c r="P282" s="125"/>
    </row>
    <row r="283" spans="1:16">
      <c r="A283" s="34" t="s">
        <v>16</v>
      </c>
      <c r="B283" s="31" t="s">
        <v>459</v>
      </c>
      <c r="C283" s="98">
        <v>1240514113</v>
      </c>
      <c r="D283" s="99" t="s">
        <v>474</v>
      </c>
      <c r="E283" s="34" t="s">
        <v>23</v>
      </c>
      <c r="F283" s="100">
        <v>79</v>
      </c>
      <c r="G283" s="101">
        <v>55.3</v>
      </c>
      <c r="H283" s="102">
        <v>90</v>
      </c>
      <c r="I283" s="103">
        <v>10</v>
      </c>
      <c r="J283" s="101">
        <v>0</v>
      </c>
      <c r="K283" s="103">
        <v>0</v>
      </c>
      <c r="L283" s="104">
        <v>64.3</v>
      </c>
      <c r="M283" s="34">
        <v>26</v>
      </c>
      <c r="N283" s="34">
        <v>26</v>
      </c>
      <c r="O283" s="125"/>
      <c r="P283" s="125" t="s">
        <v>475</v>
      </c>
    </row>
    <row r="284" spans="1:16">
      <c r="A284" s="34" t="s">
        <v>16</v>
      </c>
      <c r="B284" s="31" t="s">
        <v>459</v>
      </c>
      <c r="C284" s="98">
        <v>1240514114</v>
      </c>
      <c r="D284" s="99" t="s">
        <v>476</v>
      </c>
      <c r="E284" s="34" t="s">
        <v>23</v>
      </c>
      <c r="F284" s="100">
        <v>82.6</v>
      </c>
      <c r="G284" s="101">
        <v>57.819999999999993</v>
      </c>
      <c r="H284" s="102">
        <v>100</v>
      </c>
      <c r="I284" s="103">
        <v>10</v>
      </c>
      <c r="J284" s="101">
        <v>20.54</v>
      </c>
      <c r="K284" s="103">
        <v>4.1079999999999997</v>
      </c>
      <c r="L284" s="104">
        <v>71.927999999999997</v>
      </c>
      <c r="M284" s="34">
        <v>10</v>
      </c>
      <c r="N284" s="34">
        <v>10</v>
      </c>
      <c r="O284" s="214"/>
      <c r="P284" s="125"/>
    </row>
    <row r="285" spans="1:16">
      <c r="A285" s="34" t="s">
        <v>16</v>
      </c>
      <c r="B285" s="31" t="s">
        <v>459</v>
      </c>
      <c r="C285" s="98">
        <v>1240514115</v>
      </c>
      <c r="D285" s="99" t="s">
        <v>477</v>
      </c>
      <c r="E285" s="34" t="s">
        <v>23</v>
      </c>
      <c r="F285" s="100">
        <v>81.3</v>
      </c>
      <c r="G285" s="101">
        <v>56.91</v>
      </c>
      <c r="H285" s="102">
        <v>100</v>
      </c>
      <c r="I285" s="103">
        <v>10</v>
      </c>
      <c r="J285" s="101">
        <v>0</v>
      </c>
      <c r="K285" s="103">
        <v>0</v>
      </c>
      <c r="L285" s="104">
        <v>66.91</v>
      </c>
      <c r="M285" s="34">
        <v>18</v>
      </c>
      <c r="N285" s="34">
        <v>18</v>
      </c>
      <c r="O285" s="125"/>
      <c r="P285" s="125"/>
    </row>
    <row r="286" spans="1:16">
      <c r="A286" s="34" t="s">
        <v>16</v>
      </c>
      <c r="B286" s="31" t="s">
        <v>459</v>
      </c>
      <c r="C286" s="98">
        <v>1240514116</v>
      </c>
      <c r="D286" s="99" t="s">
        <v>478</v>
      </c>
      <c r="E286" s="34" t="s">
        <v>20</v>
      </c>
      <c r="F286" s="100">
        <v>85.8</v>
      </c>
      <c r="G286" s="101">
        <v>60.059999999999995</v>
      </c>
      <c r="H286" s="102">
        <v>100</v>
      </c>
      <c r="I286" s="103">
        <v>10</v>
      </c>
      <c r="J286" s="101">
        <v>47</v>
      </c>
      <c r="K286" s="103">
        <v>9.4</v>
      </c>
      <c r="L286" s="104">
        <v>79.460000000000008</v>
      </c>
      <c r="M286" s="34">
        <v>2</v>
      </c>
      <c r="N286" s="34">
        <v>2</v>
      </c>
      <c r="O286" s="148" t="s">
        <v>26</v>
      </c>
      <c r="P286" s="125" t="s">
        <v>479</v>
      </c>
    </row>
    <row r="287" spans="1:16">
      <c r="A287" s="34" t="s">
        <v>16</v>
      </c>
      <c r="B287" s="31" t="s">
        <v>459</v>
      </c>
      <c r="C287" s="98">
        <v>1240514117</v>
      </c>
      <c r="D287" s="99" t="s">
        <v>480</v>
      </c>
      <c r="E287" s="34" t="s">
        <v>23</v>
      </c>
      <c r="F287" s="100">
        <v>84.3</v>
      </c>
      <c r="G287" s="101">
        <v>59.009999999999991</v>
      </c>
      <c r="H287" s="102">
        <v>100</v>
      </c>
      <c r="I287" s="103">
        <v>10</v>
      </c>
      <c r="J287" s="101">
        <v>5</v>
      </c>
      <c r="K287" s="103">
        <v>1</v>
      </c>
      <c r="L287" s="104">
        <v>70.009999999999991</v>
      </c>
      <c r="M287" s="34">
        <v>12</v>
      </c>
      <c r="N287" s="34">
        <v>12</v>
      </c>
      <c r="O287" s="213"/>
      <c r="P287" s="125"/>
    </row>
    <row r="288" spans="1:16">
      <c r="A288" s="34" t="s">
        <v>16</v>
      </c>
      <c r="B288" s="31" t="s">
        <v>459</v>
      </c>
      <c r="C288" s="98">
        <v>1240514118</v>
      </c>
      <c r="D288" s="99" t="s">
        <v>481</v>
      </c>
      <c r="E288" s="34" t="s">
        <v>20</v>
      </c>
      <c r="F288" s="100">
        <v>81.7</v>
      </c>
      <c r="G288" s="101">
        <v>57.19</v>
      </c>
      <c r="H288" s="102">
        <v>100</v>
      </c>
      <c r="I288" s="103">
        <v>10</v>
      </c>
      <c r="J288" s="101">
        <v>0</v>
      </c>
      <c r="K288" s="103">
        <v>0</v>
      </c>
      <c r="L288" s="104">
        <v>67.19</v>
      </c>
      <c r="M288" s="34">
        <v>17</v>
      </c>
      <c r="N288" s="34">
        <v>17</v>
      </c>
      <c r="O288" s="125"/>
      <c r="P288" s="125"/>
    </row>
    <row r="289" spans="1:16">
      <c r="A289" s="34" t="s">
        <v>16</v>
      </c>
      <c r="B289" s="31" t="s">
        <v>459</v>
      </c>
      <c r="C289" s="98">
        <v>1240514119</v>
      </c>
      <c r="D289" s="99" t="s">
        <v>482</v>
      </c>
      <c r="E289" s="34" t="s">
        <v>20</v>
      </c>
      <c r="F289" s="100">
        <v>73.099999999999994</v>
      </c>
      <c r="G289" s="101">
        <v>51.169999999999995</v>
      </c>
      <c r="H289" s="102">
        <v>100</v>
      </c>
      <c r="I289" s="103">
        <v>10</v>
      </c>
      <c r="J289" s="101">
        <v>7.92</v>
      </c>
      <c r="K289" s="103">
        <v>1.5840000000000001</v>
      </c>
      <c r="L289" s="104">
        <v>62.753999999999998</v>
      </c>
      <c r="M289" s="34">
        <v>28</v>
      </c>
      <c r="N289" s="34">
        <v>28</v>
      </c>
      <c r="O289" s="125"/>
      <c r="P289" s="125"/>
    </row>
    <row r="290" spans="1:16">
      <c r="A290" s="34" t="s">
        <v>16</v>
      </c>
      <c r="B290" s="31" t="s">
        <v>459</v>
      </c>
      <c r="C290" s="98">
        <v>1240514121</v>
      </c>
      <c r="D290" s="99" t="s">
        <v>483</v>
      </c>
      <c r="E290" s="34" t="s">
        <v>20</v>
      </c>
      <c r="F290" s="100">
        <v>77.599999999999994</v>
      </c>
      <c r="G290" s="101">
        <v>54.319999999999993</v>
      </c>
      <c r="H290" s="102">
        <v>100</v>
      </c>
      <c r="I290" s="103">
        <v>10</v>
      </c>
      <c r="J290" s="101">
        <v>8.69</v>
      </c>
      <c r="K290" s="103">
        <v>1.738</v>
      </c>
      <c r="L290" s="104">
        <v>66.057999999999993</v>
      </c>
      <c r="M290" s="34">
        <v>24</v>
      </c>
      <c r="N290" s="34">
        <v>24</v>
      </c>
      <c r="O290" s="125"/>
      <c r="P290" s="125"/>
    </row>
    <row r="291" spans="1:16">
      <c r="A291" s="34" t="s">
        <v>16</v>
      </c>
      <c r="B291" s="31" t="s">
        <v>459</v>
      </c>
      <c r="C291" s="98">
        <v>1240514122</v>
      </c>
      <c r="D291" s="99" t="s">
        <v>484</v>
      </c>
      <c r="E291" s="34" t="s">
        <v>20</v>
      </c>
      <c r="F291" s="100">
        <v>77.3</v>
      </c>
      <c r="G291" s="101">
        <v>54.109999999999992</v>
      </c>
      <c r="H291" s="102">
        <v>100</v>
      </c>
      <c r="I291" s="103">
        <v>10</v>
      </c>
      <c r="J291" s="101">
        <v>0</v>
      </c>
      <c r="K291" s="103">
        <v>0</v>
      </c>
      <c r="L291" s="104">
        <v>64.109999999999985</v>
      </c>
      <c r="M291" s="34">
        <v>27</v>
      </c>
      <c r="N291" s="34">
        <v>27</v>
      </c>
      <c r="O291" s="125"/>
      <c r="P291" s="125"/>
    </row>
    <row r="292" spans="1:16">
      <c r="A292" s="34" t="s">
        <v>16</v>
      </c>
      <c r="B292" s="31" t="s">
        <v>459</v>
      </c>
      <c r="C292" s="98">
        <v>1240514123</v>
      </c>
      <c r="D292" s="99" t="s">
        <v>485</v>
      </c>
      <c r="E292" s="34" t="s">
        <v>20</v>
      </c>
      <c r="F292" s="100">
        <v>84.4</v>
      </c>
      <c r="G292" s="101">
        <v>59.08</v>
      </c>
      <c r="H292" s="102">
        <v>100</v>
      </c>
      <c r="I292" s="103">
        <v>10</v>
      </c>
      <c r="J292" s="101">
        <v>21.27</v>
      </c>
      <c r="K292" s="103">
        <v>4.2540000000000004</v>
      </c>
      <c r="L292" s="104">
        <v>73.334000000000003</v>
      </c>
      <c r="M292" s="34">
        <v>7</v>
      </c>
      <c r="N292" s="34">
        <v>7</v>
      </c>
      <c r="O292" s="214"/>
      <c r="P292" s="125"/>
    </row>
    <row r="293" spans="1:16">
      <c r="A293" s="34" t="s">
        <v>16</v>
      </c>
      <c r="B293" s="31" t="s">
        <v>459</v>
      </c>
      <c r="C293" s="98">
        <v>1240514124</v>
      </c>
      <c r="D293" s="99" t="s">
        <v>486</v>
      </c>
      <c r="E293" s="34" t="s">
        <v>23</v>
      </c>
      <c r="F293" s="100">
        <v>83.1</v>
      </c>
      <c r="G293" s="101">
        <v>58.169999999999995</v>
      </c>
      <c r="H293" s="102">
        <v>100</v>
      </c>
      <c r="I293" s="103">
        <v>10</v>
      </c>
      <c r="J293" s="101">
        <v>27.08</v>
      </c>
      <c r="K293" s="103">
        <v>5.4160000000000004</v>
      </c>
      <c r="L293" s="104">
        <v>73.585999999999984</v>
      </c>
      <c r="M293" s="34">
        <v>6</v>
      </c>
      <c r="N293" s="34">
        <v>6</v>
      </c>
      <c r="O293" s="214" t="s">
        <v>37</v>
      </c>
      <c r="P293" s="125"/>
    </row>
    <row r="294" spans="1:16">
      <c r="A294" s="34" t="s">
        <v>16</v>
      </c>
      <c r="B294" s="31" t="s">
        <v>459</v>
      </c>
      <c r="C294" s="98">
        <v>1240514125</v>
      </c>
      <c r="D294" s="99" t="s">
        <v>487</v>
      </c>
      <c r="E294" s="34" t="s">
        <v>20</v>
      </c>
      <c r="F294" s="100">
        <v>73.2</v>
      </c>
      <c r="G294" s="101">
        <v>51.24</v>
      </c>
      <c r="H294" s="102">
        <v>100</v>
      </c>
      <c r="I294" s="103">
        <v>10</v>
      </c>
      <c r="J294" s="101">
        <v>0</v>
      </c>
      <c r="K294" s="103">
        <v>0</v>
      </c>
      <c r="L294" s="104">
        <v>61.24</v>
      </c>
      <c r="M294" s="34">
        <v>29</v>
      </c>
      <c r="N294" s="34">
        <v>29</v>
      </c>
      <c r="O294" s="125"/>
      <c r="P294" s="125"/>
    </row>
    <row r="295" spans="1:16">
      <c r="A295" s="34" t="s">
        <v>16</v>
      </c>
      <c r="B295" s="31" t="s">
        <v>459</v>
      </c>
      <c r="C295" s="98">
        <v>1240514126</v>
      </c>
      <c r="D295" s="99" t="s">
        <v>488</v>
      </c>
      <c r="E295" s="34" t="s">
        <v>20</v>
      </c>
      <c r="F295" s="100">
        <v>80.8</v>
      </c>
      <c r="G295" s="101">
        <v>56.559999999999995</v>
      </c>
      <c r="H295" s="102">
        <v>100</v>
      </c>
      <c r="I295" s="103">
        <v>10</v>
      </c>
      <c r="J295" s="101">
        <v>0</v>
      </c>
      <c r="K295" s="103">
        <v>0</v>
      </c>
      <c r="L295" s="104">
        <v>66.56</v>
      </c>
      <c r="M295" s="34">
        <v>20</v>
      </c>
      <c r="N295" s="34">
        <v>20</v>
      </c>
      <c r="O295" s="125"/>
      <c r="P295" s="125"/>
    </row>
    <row r="296" spans="1:16">
      <c r="A296" s="34" t="s">
        <v>16</v>
      </c>
      <c r="B296" s="31" t="s">
        <v>459</v>
      </c>
      <c r="C296" s="98">
        <v>1240514127</v>
      </c>
      <c r="D296" s="99" t="s">
        <v>489</v>
      </c>
      <c r="E296" s="34" t="s">
        <v>20</v>
      </c>
      <c r="F296" s="100">
        <v>80.8</v>
      </c>
      <c r="G296" s="101">
        <v>56.559999999999995</v>
      </c>
      <c r="H296" s="102">
        <v>100</v>
      </c>
      <c r="I296" s="103">
        <v>10</v>
      </c>
      <c r="J296" s="101">
        <v>0</v>
      </c>
      <c r="K296" s="103">
        <v>0</v>
      </c>
      <c r="L296" s="104">
        <v>66.56</v>
      </c>
      <c r="M296" s="34">
        <v>20</v>
      </c>
      <c r="N296" s="34">
        <v>20</v>
      </c>
      <c r="O296" s="125"/>
      <c r="P296" s="125"/>
    </row>
    <row r="297" spans="1:16">
      <c r="A297" s="34" t="s">
        <v>16</v>
      </c>
      <c r="B297" s="31" t="s">
        <v>459</v>
      </c>
      <c r="C297" s="98">
        <v>1240514128</v>
      </c>
      <c r="D297" s="99" t="s">
        <v>490</v>
      </c>
      <c r="E297" s="34" t="s">
        <v>20</v>
      </c>
      <c r="F297" s="100">
        <v>80.3</v>
      </c>
      <c r="G297" s="101">
        <v>56.209999999999994</v>
      </c>
      <c r="H297" s="102">
        <v>100</v>
      </c>
      <c r="I297" s="103">
        <v>10</v>
      </c>
      <c r="J297" s="101">
        <v>0</v>
      </c>
      <c r="K297" s="103">
        <v>0</v>
      </c>
      <c r="L297" s="104">
        <v>66.209999999999994</v>
      </c>
      <c r="M297" s="34">
        <v>23</v>
      </c>
      <c r="N297" s="34">
        <v>23</v>
      </c>
      <c r="O297" s="148"/>
      <c r="P297" s="125"/>
    </row>
    <row r="298" spans="1:16">
      <c r="A298" s="34" t="s">
        <v>16</v>
      </c>
      <c r="B298" s="31" t="s">
        <v>459</v>
      </c>
      <c r="C298" s="98">
        <v>1240514129</v>
      </c>
      <c r="D298" s="99" t="s">
        <v>491</v>
      </c>
      <c r="E298" s="34" t="s">
        <v>23</v>
      </c>
      <c r="F298" s="100">
        <v>82.4</v>
      </c>
      <c r="G298" s="101">
        <v>57.68</v>
      </c>
      <c r="H298" s="102">
        <v>100</v>
      </c>
      <c r="I298" s="103">
        <v>10</v>
      </c>
      <c r="J298" s="101">
        <v>0</v>
      </c>
      <c r="K298" s="103">
        <v>0</v>
      </c>
      <c r="L298" s="104">
        <v>67.680000000000007</v>
      </c>
      <c r="M298" s="34">
        <v>16</v>
      </c>
      <c r="N298" s="34">
        <v>16</v>
      </c>
      <c r="O298" s="214"/>
      <c r="P298" s="125"/>
    </row>
    <row r="299" spans="1:16">
      <c r="A299"/>
      <c r="E299" s="1"/>
      <c r="L299" s="1"/>
      <c r="M299" s="1"/>
      <c r="N299" s="1"/>
      <c r="O299" s="169"/>
    </row>
    <row r="300" spans="1:16">
      <c r="A300"/>
      <c r="E300" s="1"/>
      <c r="L300" s="1"/>
      <c r="M300" s="1"/>
      <c r="N300" s="1"/>
      <c r="O300" s="169"/>
    </row>
    <row r="301" spans="1:16">
      <c r="A301"/>
      <c r="E301" s="1"/>
      <c r="L301" s="1"/>
      <c r="M301" s="1"/>
      <c r="N301" s="1"/>
      <c r="O301" s="169"/>
    </row>
    <row r="302" spans="1:16">
      <c r="A302"/>
      <c r="E302" s="1"/>
      <c r="L302" s="1"/>
      <c r="M302" s="1"/>
      <c r="N302" s="1"/>
      <c r="O302" s="169"/>
    </row>
    <row r="303" spans="1:16">
      <c r="A303"/>
      <c r="E303" s="1"/>
      <c r="L303" s="1"/>
      <c r="M303" s="1"/>
      <c r="N303" s="1"/>
      <c r="O303" s="169"/>
    </row>
    <row r="304" spans="1:16">
      <c r="A304"/>
      <c r="E304" s="1"/>
      <c r="L304" s="1"/>
      <c r="M304" s="1"/>
      <c r="N304" s="1"/>
      <c r="O304" s="169"/>
    </row>
    <row r="305" spans="1:15">
      <c r="A305"/>
      <c r="E305" s="1"/>
      <c r="L305" s="1"/>
      <c r="M305" s="1"/>
      <c r="N305" s="1"/>
      <c r="O305" s="169"/>
    </row>
    <row r="306" spans="1:15">
      <c r="A306"/>
      <c r="E306" s="1"/>
      <c r="L306" s="1"/>
      <c r="M306" s="1"/>
      <c r="N306" s="1"/>
      <c r="O306" s="169"/>
    </row>
    <row r="307" spans="1:15">
      <c r="A307"/>
      <c r="E307" s="1"/>
      <c r="L307" s="1"/>
      <c r="M307" s="1"/>
      <c r="N307" s="1"/>
      <c r="O307" s="169"/>
    </row>
    <row r="308" spans="1:15">
      <c r="A308"/>
      <c r="E308" s="1"/>
      <c r="L308" s="1"/>
      <c r="M308" s="1"/>
      <c r="N308" s="1"/>
      <c r="O308" s="169"/>
    </row>
    <row r="309" spans="1:15">
      <c r="A309"/>
      <c r="E309" s="1"/>
      <c r="L309" s="1"/>
      <c r="M309" s="1"/>
      <c r="N309" s="1"/>
      <c r="O309" s="169"/>
    </row>
    <row r="310" spans="1:15">
      <c r="A310"/>
      <c r="E310" s="1"/>
      <c r="L310" s="1"/>
      <c r="M310" s="1"/>
      <c r="N310" s="1"/>
      <c r="O310" s="169"/>
    </row>
    <row r="311" spans="1:15">
      <c r="A311"/>
      <c r="E311" s="1"/>
      <c r="L311" s="1"/>
      <c r="M311" s="1"/>
      <c r="N311" s="1"/>
      <c r="O311" s="169"/>
    </row>
    <row r="312" spans="1:15">
      <c r="A312"/>
      <c r="E312" s="1"/>
      <c r="L312" s="1"/>
      <c r="M312" s="1"/>
      <c r="N312" s="1"/>
      <c r="O312" s="169"/>
    </row>
    <row r="313" spans="1:15">
      <c r="A313"/>
      <c r="E313" s="1"/>
      <c r="L313" s="1"/>
      <c r="M313" s="1"/>
      <c r="N313" s="1"/>
      <c r="O313" s="169"/>
    </row>
    <row r="314" spans="1:15">
      <c r="A314"/>
      <c r="E314" s="1"/>
      <c r="L314" s="1"/>
      <c r="M314" s="1"/>
      <c r="N314" s="1"/>
      <c r="O314" s="169"/>
    </row>
    <row r="315" spans="1:15">
      <c r="A315"/>
      <c r="E315" s="1"/>
      <c r="L315" s="1"/>
      <c r="M315" s="1"/>
      <c r="N315" s="1"/>
      <c r="O315" s="169"/>
    </row>
    <row r="316" spans="1:15">
      <c r="A316"/>
      <c r="E316" s="1"/>
      <c r="L316" s="1"/>
      <c r="M316" s="1"/>
      <c r="N316" s="1"/>
      <c r="O316" s="169"/>
    </row>
    <row r="317" spans="1:15">
      <c r="A317"/>
      <c r="E317" s="1"/>
      <c r="L317" s="1"/>
      <c r="M317" s="1"/>
      <c r="N317" s="1"/>
      <c r="O317" s="169"/>
    </row>
    <row r="318" spans="1:15">
      <c r="A318"/>
      <c r="E318" s="1"/>
      <c r="L318" s="1"/>
      <c r="M318" s="1"/>
      <c r="N318" s="1"/>
      <c r="O318" s="169"/>
    </row>
    <row r="319" spans="1:15">
      <c r="A319"/>
      <c r="E319" s="1"/>
      <c r="L319" s="1"/>
      <c r="M319" s="1"/>
      <c r="N319" s="1"/>
      <c r="O319" s="169"/>
    </row>
    <row r="320" spans="1:15">
      <c r="A320"/>
      <c r="E320" s="1"/>
      <c r="L320" s="1"/>
      <c r="M320" s="1"/>
      <c r="N320" s="1"/>
      <c r="O320" s="169"/>
    </row>
    <row r="321" spans="1:15">
      <c r="A321"/>
      <c r="E321" s="1"/>
      <c r="L321" s="1"/>
      <c r="M321" s="1"/>
      <c r="N321" s="1"/>
      <c r="O321" s="169"/>
    </row>
    <row r="322" spans="1:15">
      <c r="A322"/>
      <c r="E322" s="1"/>
      <c r="L322" s="1"/>
      <c r="M322" s="1"/>
      <c r="N322" s="1"/>
      <c r="O322" s="169"/>
    </row>
    <row r="323" spans="1:15">
      <c r="A323"/>
      <c r="E323" s="1"/>
      <c r="L323" s="1"/>
      <c r="M323" s="1"/>
      <c r="N323" s="1"/>
      <c r="O323" s="169"/>
    </row>
    <row r="324" spans="1:15">
      <c r="A324"/>
      <c r="E324" s="1"/>
      <c r="L324" s="1"/>
      <c r="M324" s="1"/>
      <c r="N324" s="1"/>
      <c r="O324" s="169"/>
    </row>
    <row r="325" spans="1:15">
      <c r="A325"/>
      <c r="E325" s="1"/>
      <c r="L325" s="1"/>
      <c r="M325" s="1"/>
      <c r="N325" s="1"/>
      <c r="O325" s="169"/>
    </row>
    <row r="326" spans="1:15">
      <c r="A326"/>
      <c r="E326" s="1"/>
      <c r="L326" s="1"/>
      <c r="M326" s="1"/>
      <c r="N326" s="1"/>
      <c r="O326" s="169"/>
    </row>
    <row r="327" spans="1:15">
      <c r="A327"/>
      <c r="E327" s="1"/>
      <c r="L327" s="1"/>
      <c r="M327" s="1"/>
      <c r="N327" s="1"/>
      <c r="O327" s="169"/>
    </row>
    <row r="328" spans="1:15">
      <c r="A328"/>
      <c r="E328" s="1"/>
      <c r="L328" s="1"/>
      <c r="M328" s="1"/>
      <c r="N328" s="1"/>
      <c r="O328" s="169"/>
    </row>
    <row r="329" spans="1:15">
      <c r="A329"/>
      <c r="E329" s="1"/>
      <c r="L329" s="1"/>
      <c r="M329" s="1"/>
      <c r="N329" s="1"/>
      <c r="O329" s="169"/>
    </row>
    <row r="330" spans="1:15">
      <c r="A330"/>
      <c r="E330" s="1"/>
      <c r="L330" s="1"/>
      <c r="M330" s="1"/>
      <c r="N330" s="1"/>
      <c r="O330" s="169"/>
    </row>
    <row r="331" spans="1:15">
      <c r="A331"/>
      <c r="E331" s="1"/>
      <c r="L331" s="1"/>
      <c r="M331" s="1"/>
      <c r="N331" s="1"/>
      <c r="O331" s="169"/>
    </row>
    <row r="332" spans="1:15">
      <c r="A332"/>
      <c r="E332" s="1"/>
      <c r="L332" s="1"/>
      <c r="M332" s="1"/>
      <c r="N332" s="1"/>
      <c r="O332" s="169"/>
    </row>
    <row r="333" spans="1:15">
      <c r="A333"/>
      <c r="E333" s="1"/>
      <c r="L333" s="1"/>
      <c r="M333" s="1"/>
      <c r="N333" s="1"/>
      <c r="O333" s="169"/>
    </row>
    <row r="334" spans="1:15">
      <c r="A334"/>
      <c r="E334" s="1"/>
      <c r="L334" s="1"/>
      <c r="M334" s="1"/>
      <c r="N334" s="1"/>
      <c r="O334" s="169"/>
    </row>
    <row r="335" spans="1:15">
      <c r="A335"/>
      <c r="E335" s="1"/>
      <c r="L335" s="1"/>
      <c r="M335" s="1"/>
      <c r="N335" s="1"/>
      <c r="O335" s="169"/>
    </row>
    <row r="336" spans="1:15">
      <c r="A336"/>
      <c r="E336" s="1"/>
      <c r="L336" s="1"/>
      <c r="M336" s="1"/>
      <c r="N336" s="1"/>
      <c r="O336" s="169"/>
    </row>
    <row r="337" spans="1:15">
      <c r="A337"/>
      <c r="E337" s="1"/>
      <c r="L337" s="1"/>
      <c r="M337" s="1"/>
      <c r="N337" s="1"/>
      <c r="O337" s="169"/>
    </row>
    <row r="338" spans="1:15">
      <c r="A338"/>
      <c r="E338" s="1"/>
      <c r="L338" s="1"/>
      <c r="M338" s="1"/>
      <c r="N338" s="1"/>
      <c r="O338" s="169"/>
    </row>
    <row r="339" spans="1:15">
      <c r="A339"/>
      <c r="E339" s="1"/>
      <c r="L339" s="1"/>
      <c r="M339" s="1"/>
      <c r="N339" s="1"/>
      <c r="O339" s="169"/>
    </row>
    <row r="340" spans="1:15">
      <c r="A340"/>
      <c r="E340" s="1"/>
      <c r="L340" s="1"/>
      <c r="M340" s="1"/>
      <c r="N340" s="1"/>
      <c r="O340" s="169"/>
    </row>
    <row r="341" spans="1:15">
      <c r="A341"/>
      <c r="E341" s="1"/>
      <c r="L341" s="1"/>
      <c r="M341" s="1"/>
      <c r="N341" s="1"/>
      <c r="O341" s="169"/>
    </row>
    <row r="342" spans="1:15">
      <c r="A342"/>
      <c r="E342" s="1"/>
      <c r="L342" s="1"/>
      <c r="M342" s="1"/>
      <c r="N342" s="1"/>
      <c r="O342" s="169"/>
    </row>
    <row r="343" spans="1:15">
      <c r="A343"/>
      <c r="E343" s="1"/>
      <c r="L343" s="1"/>
      <c r="M343" s="1"/>
      <c r="N343" s="1"/>
      <c r="O343" s="169"/>
    </row>
    <row r="344" spans="1:15">
      <c r="A344"/>
      <c r="E344" s="1"/>
      <c r="L344" s="1"/>
      <c r="M344" s="1"/>
      <c r="N344" s="1"/>
      <c r="O344" s="169"/>
    </row>
    <row r="345" spans="1:15">
      <c r="A345"/>
      <c r="E345" s="1"/>
      <c r="L345" s="1"/>
      <c r="M345" s="1"/>
      <c r="N345" s="1"/>
      <c r="O345" s="169"/>
    </row>
    <row r="346" spans="1:15">
      <c r="A346"/>
      <c r="E346" s="1"/>
      <c r="L346" s="1"/>
      <c r="M346" s="1"/>
      <c r="N346" s="1"/>
      <c r="O346" s="169"/>
    </row>
    <row r="347" spans="1:15">
      <c r="A347"/>
      <c r="E347" s="1"/>
      <c r="L347" s="1"/>
      <c r="M347" s="1"/>
      <c r="N347" s="1"/>
      <c r="O347" s="169"/>
    </row>
    <row r="348" spans="1:15">
      <c r="A348"/>
      <c r="E348" s="1"/>
      <c r="L348" s="1"/>
      <c r="M348" s="1"/>
      <c r="N348" s="1"/>
      <c r="O348" s="169"/>
    </row>
    <row r="349" spans="1:15">
      <c r="A349"/>
      <c r="E349" s="1"/>
      <c r="L349" s="1"/>
      <c r="M349" s="1"/>
      <c r="N349" s="1"/>
      <c r="O349" s="169"/>
    </row>
    <row r="350" spans="1:15">
      <c r="A350"/>
      <c r="E350" s="1"/>
      <c r="L350" s="1"/>
      <c r="M350" s="1"/>
      <c r="N350" s="1"/>
      <c r="O350" s="169"/>
    </row>
    <row r="351" spans="1:15">
      <c r="A351"/>
      <c r="E351" s="1"/>
      <c r="L351" s="1"/>
      <c r="M351" s="1"/>
      <c r="N351" s="1"/>
      <c r="O351" s="169"/>
    </row>
    <row r="352" spans="1:15">
      <c r="A352"/>
      <c r="E352" s="1"/>
      <c r="L352" s="1"/>
      <c r="M352" s="1"/>
      <c r="N352" s="1"/>
      <c r="O352" s="169"/>
    </row>
    <row r="353" spans="1:15">
      <c r="A353"/>
      <c r="E353" s="1"/>
      <c r="L353" s="1"/>
      <c r="M353" s="1"/>
      <c r="N353" s="1"/>
      <c r="O353" s="169"/>
    </row>
    <row r="354" spans="1:15">
      <c r="A354"/>
      <c r="E354" s="1"/>
      <c r="L354" s="1"/>
      <c r="M354" s="1"/>
      <c r="N354" s="1"/>
      <c r="O354" s="169"/>
    </row>
    <row r="355" spans="1:15">
      <c r="A355"/>
      <c r="E355" s="1"/>
      <c r="L355" s="1"/>
      <c r="M355" s="1"/>
      <c r="N355" s="1"/>
      <c r="O355" s="169"/>
    </row>
    <row r="356" spans="1:15">
      <c r="A356"/>
      <c r="E356" s="1"/>
      <c r="L356" s="1"/>
      <c r="M356" s="1"/>
      <c r="N356" s="1"/>
      <c r="O356" s="169"/>
    </row>
    <row r="357" spans="1:15">
      <c r="A357"/>
      <c r="E357" s="1"/>
      <c r="L357" s="1"/>
      <c r="M357" s="1"/>
      <c r="N357" s="1"/>
      <c r="O357" s="169"/>
    </row>
    <row r="358" spans="1:15">
      <c r="A358"/>
      <c r="E358" s="1"/>
      <c r="L358" s="1"/>
      <c r="M358" s="1"/>
      <c r="N358" s="1"/>
      <c r="O358" s="169"/>
    </row>
    <row r="359" spans="1:15">
      <c r="A359"/>
      <c r="E359" s="1"/>
      <c r="L359" s="1"/>
      <c r="M359" s="1"/>
      <c r="N359" s="1"/>
      <c r="O359" s="169"/>
    </row>
    <row r="360" spans="1:15">
      <c r="A360"/>
      <c r="E360" s="1"/>
      <c r="L360" s="1"/>
      <c r="M360" s="1"/>
      <c r="N360" s="1"/>
      <c r="O360" s="169"/>
    </row>
    <row r="361" spans="1:15">
      <c r="A361"/>
      <c r="E361" s="1"/>
      <c r="L361" s="1"/>
      <c r="M361" s="1"/>
      <c r="N361" s="1"/>
      <c r="O361" s="169"/>
    </row>
    <row r="362" spans="1:15">
      <c r="A362"/>
      <c r="E362" s="1"/>
      <c r="L362" s="1"/>
      <c r="M362" s="1"/>
      <c r="N362" s="1"/>
      <c r="O362" s="169"/>
    </row>
    <row r="363" spans="1:15">
      <c r="A363"/>
      <c r="E363" s="1"/>
      <c r="L363" s="1"/>
      <c r="M363" s="1"/>
      <c r="N363" s="1"/>
      <c r="O363" s="169"/>
    </row>
    <row r="364" spans="1:15">
      <c r="A364"/>
      <c r="E364" s="1"/>
      <c r="L364" s="1"/>
      <c r="M364" s="1"/>
      <c r="N364" s="1"/>
      <c r="O364" s="169"/>
    </row>
    <row r="365" spans="1:15">
      <c r="A365"/>
      <c r="E365" s="1"/>
      <c r="L365" s="1"/>
      <c r="M365" s="1"/>
      <c r="N365" s="1"/>
      <c r="O365" s="169"/>
    </row>
    <row r="366" spans="1:15">
      <c r="A366"/>
      <c r="E366" s="1"/>
      <c r="L366" s="1"/>
      <c r="M366" s="1"/>
      <c r="N366" s="1"/>
      <c r="O366" s="169"/>
    </row>
    <row r="367" spans="1:15">
      <c r="A367"/>
      <c r="E367" s="1"/>
      <c r="L367" s="1"/>
      <c r="M367" s="1"/>
      <c r="N367" s="1"/>
      <c r="O367" s="169"/>
    </row>
    <row r="368" spans="1:15">
      <c r="A368"/>
      <c r="E368" s="1"/>
      <c r="L368" s="1"/>
      <c r="M368" s="1"/>
      <c r="N368" s="1"/>
      <c r="O368" s="169"/>
    </row>
    <row r="369" spans="1:15">
      <c r="A369"/>
      <c r="E369" s="1"/>
      <c r="L369" s="1"/>
      <c r="M369" s="1"/>
      <c r="N369" s="1"/>
      <c r="O369" s="169"/>
    </row>
    <row r="370" spans="1:15">
      <c r="A370"/>
      <c r="E370" s="1"/>
      <c r="L370" s="1"/>
      <c r="M370" s="1"/>
      <c r="N370" s="1"/>
      <c r="O370" s="169"/>
    </row>
    <row r="371" spans="1:15">
      <c r="A371"/>
      <c r="E371" s="1"/>
      <c r="L371" s="1"/>
      <c r="M371" s="1"/>
      <c r="N371" s="1"/>
      <c r="O371" s="169"/>
    </row>
    <row r="372" spans="1:15">
      <c r="A372"/>
      <c r="E372" s="1"/>
      <c r="L372" s="1"/>
      <c r="M372" s="1"/>
      <c r="N372" s="1"/>
      <c r="O372" s="169"/>
    </row>
    <row r="373" spans="1:15">
      <c r="A373"/>
      <c r="E373" s="1"/>
      <c r="L373" s="1"/>
      <c r="M373" s="1"/>
      <c r="N373" s="1"/>
      <c r="O373" s="169"/>
    </row>
    <row r="374" spans="1:15">
      <c r="A374"/>
      <c r="E374" s="1"/>
      <c r="L374" s="1"/>
      <c r="M374" s="1"/>
      <c r="N374" s="1"/>
      <c r="O374" s="169"/>
    </row>
    <row r="375" spans="1:15">
      <c r="A375"/>
      <c r="E375" s="1"/>
      <c r="L375" s="1"/>
      <c r="M375" s="1"/>
      <c r="N375" s="1"/>
      <c r="O375" s="169"/>
    </row>
    <row r="376" spans="1:15">
      <c r="A376"/>
      <c r="E376" s="1"/>
      <c r="L376" s="1"/>
      <c r="M376" s="1"/>
      <c r="N376" s="1"/>
      <c r="O376" s="169"/>
    </row>
    <row r="377" spans="1:15">
      <c r="A377"/>
      <c r="E377" s="1"/>
      <c r="L377" s="1"/>
      <c r="M377" s="1"/>
      <c r="N377" s="1"/>
      <c r="O377" s="169"/>
    </row>
    <row r="378" spans="1:15">
      <c r="A378"/>
      <c r="E378" s="1"/>
      <c r="L378" s="1"/>
      <c r="M378" s="1"/>
      <c r="N378" s="1"/>
      <c r="O378" s="169"/>
    </row>
    <row r="379" spans="1:15">
      <c r="A379"/>
      <c r="E379" s="1"/>
      <c r="L379" s="1"/>
      <c r="M379" s="1"/>
      <c r="N379" s="1"/>
      <c r="O379" s="169"/>
    </row>
    <row r="380" spans="1:15">
      <c r="A380"/>
      <c r="E380" s="1"/>
      <c r="L380" s="1"/>
      <c r="M380" s="1"/>
      <c r="N380" s="1"/>
      <c r="O380" s="169"/>
    </row>
    <row r="381" spans="1:15">
      <c r="A381"/>
      <c r="E381" s="1"/>
      <c r="L381" s="1"/>
      <c r="M381" s="1"/>
      <c r="N381" s="1"/>
      <c r="O381" s="169"/>
    </row>
    <row r="382" spans="1:15">
      <c r="A382"/>
      <c r="E382" s="1"/>
      <c r="L382" s="1"/>
      <c r="M382" s="1"/>
      <c r="N382" s="1"/>
      <c r="O382" s="169"/>
    </row>
    <row r="383" spans="1:15">
      <c r="A383"/>
      <c r="E383" s="1"/>
      <c r="L383" s="1"/>
      <c r="M383" s="1"/>
      <c r="N383" s="1"/>
      <c r="O383" s="169"/>
    </row>
    <row r="384" spans="1:15">
      <c r="A384"/>
      <c r="E384" s="1"/>
      <c r="L384" s="1"/>
      <c r="M384" s="1"/>
      <c r="N384" s="1"/>
      <c r="O384" s="169"/>
    </row>
    <row r="385" spans="1:15">
      <c r="A385"/>
      <c r="E385" s="1"/>
      <c r="L385" s="1"/>
      <c r="M385" s="1"/>
      <c r="N385" s="1"/>
      <c r="O385" s="169"/>
    </row>
    <row r="386" spans="1:15">
      <c r="A386"/>
      <c r="E386" s="1"/>
      <c r="L386" s="1"/>
      <c r="M386" s="1"/>
      <c r="N386" s="1"/>
      <c r="O386" s="169"/>
    </row>
    <row r="387" spans="1:15">
      <c r="A387"/>
      <c r="E387" s="1"/>
      <c r="L387" s="1"/>
      <c r="M387" s="1"/>
      <c r="N387" s="1"/>
      <c r="O387" s="169"/>
    </row>
    <row r="388" spans="1:15">
      <c r="A388"/>
      <c r="E388" s="1"/>
      <c r="L388" s="1"/>
      <c r="M388" s="1"/>
      <c r="N388" s="1"/>
      <c r="O388" s="169"/>
    </row>
    <row r="389" spans="1:15">
      <c r="A389"/>
      <c r="E389" s="1"/>
      <c r="L389" s="1"/>
      <c r="M389" s="1"/>
      <c r="N389" s="1"/>
      <c r="O389" s="169"/>
    </row>
    <row r="390" spans="1:15">
      <c r="A390"/>
      <c r="E390" s="1"/>
      <c r="L390" s="1"/>
      <c r="M390" s="1"/>
      <c r="N390" s="1"/>
      <c r="O390" s="169"/>
    </row>
    <row r="391" spans="1:15">
      <c r="A391"/>
      <c r="E391" s="1"/>
      <c r="L391" s="1"/>
      <c r="M391" s="1"/>
      <c r="N391" s="1"/>
      <c r="O391" s="169"/>
    </row>
    <row r="392" spans="1:15">
      <c r="A392"/>
      <c r="E392" s="1"/>
      <c r="L392" s="1"/>
      <c r="M392" s="1"/>
      <c r="N392" s="1"/>
      <c r="O392" s="169"/>
    </row>
    <row r="393" spans="1:15">
      <c r="A393"/>
      <c r="E393" s="1"/>
      <c r="L393" s="1"/>
      <c r="M393" s="1"/>
      <c r="N393" s="1"/>
      <c r="O393" s="169"/>
    </row>
    <row r="394" spans="1:15">
      <c r="A394"/>
      <c r="E394" s="1"/>
      <c r="L394" s="1"/>
      <c r="M394" s="1"/>
      <c r="N394" s="1"/>
      <c r="O394" s="169"/>
    </row>
    <row r="395" spans="1:15">
      <c r="A395"/>
      <c r="E395" s="1"/>
      <c r="L395" s="1"/>
      <c r="M395" s="1"/>
      <c r="N395" s="1"/>
      <c r="O395" s="169"/>
    </row>
    <row r="396" spans="1:15">
      <c r="A396"/>
      <c r="E396" s="1"/>
      <c r="L396" s="1"/>
      <c r="M396" s="1"/>
      <c r="N396" s="1"/>
      <c r="O396" s="169"/>
    </row>
    <row r="397" spans="1:15">
      <c r="A397"/>
      <c r="E397" s="1"/>
      <c r="L397" s="1"/>
      <c r="M397" s="1"/>
      <c r="N397" s="1"/>
      <c r="O397" s="169"/>
    </row>
    <row r="398" spans="1:15">
      <c r="A398"/>
      <c r="E398" s="1"/>
      <c r="L398" s="1"/>
      <c r="M398" s="1"/>
      <c r="N398" s="1"/>
      <c r="O398" s="169"/>
    </row>
    <row r="399" spans="1:15">
      <c r="A399"/>
      <c r="E399" s="1"/>
      <c r="L399" s="1"/>
      <c r="M399" s="1"/>
      <c r="N399" s="1"/>
      <c r="O399" s="169"/>
    </row>
    <row r="400" spans="1:15">
      <c r="A400"/>
      <c r="E400" s="1"/>
      <c r="L400" s="1"/>
      <c r="M400" s="1"/>
      <c r="N400" s="1"/>
      <c r="O400" s="169"/>
    </row>
    <row r="401" spans="1:15">
      <c r="A401"/>
      <c r="E401" s="1"/>
      <c r="L401" s="1"/>
      <c r="M401" s="1"/>
      <c r="N401" s="1"/>
      <c r="O401" s="169"/>
    </row>
    <row r="402" spans="1:15">
      <c r="A402"/>
      <c r="E402" s="1"/>
      <c r="L402" s="1"/>
      <c r="M402" s="1"/>
      <c r="N402" s="1"/>
      <c r="O402" s="169"/>
    </row>
    <row r="403" spans="1:15">
      <c r="A403"/>
      <c r="E403" s="1"/>
      <c r="L403" s="1"/>
      <c r="M403" s="1"/>
      <c r="N403" s="1"/>
      <c r="O403" s="169"/>
    </row>
    <row r="404" spans="1:15">
      <c r="A404"/>
      <c r="E404" s="1"/>
      <c r="L404" s="1"/>
      <c r="M404" s="1"/>
      <c r="N404" s="1"/>
      <c r="O404" s="169"/>
    </row>
    <row r="405" spans="1:15">
      <c r="A405"/>
      <c r="E405" s="1"/>
      <c r="L405" s="1"/>
      <c r="M405" s="1"/>
      <c r="N405" s="1"/>
      <c r="O405" s="169"/>
    </row>
    <row r="406" spans="1:15">
      <c r="A406"/>
      <c r="E406" s="1"/>
      <c r="L406" s="1"/>
      <c r="M406" s="1"/>
      <c r="N406" s="1"/>
      <c r="O406" s="169"/>
    </row>
    <row r="407" spans="1:15">
      <c r="A407"/>
      <c r="E407" s="1"/>
      <c r="L407" s="1"/>
      <c r="M407" s="1"/>
      <c r="N407" s="1"/>
      <c r="O407" s="169"/>
    </row>
    <row r="408" spans="1:15">
      <c r="A408"/>
      <c r="E408" s="1"/>
      <c r="L408" s="1"/>
      <c r="M408" s="1"/>
      <c r="N408" s="1"/>
      <c r="O408" s="169"/>
    </row>
    <row r="409" spans="1:15">
      <c r="A409"/>
      <c r="E409" s="1"/>
      <c r="L409" s="1"/>
      <c r="M409" s="1"/>
      <c r="N409" s="1"/>
      <c r="O409" s="169"/>
    </row>
    <row r="410" spans="1:15">
      <c r="A410"/>
      <c r="E410" s="1"/>
      <c r="L410" s="1"/>
      <c r="M410" s="1"/>
      <c r="N410" s="1"/>
      <c r="O410" s="169"/>
    </row>
    <row r="411" spans="1:15">
      <c r="A411"/>
      <c r="E411" s="1"/>
      <c r="L411" s="1"/>
      <c r="M411" s="1"/>
      <c r="N411" s="1"/>
      <c r="O411" s="169"/>
    </row>
    <row r="412" spans="1:15">
      <c r="A412"/>
      <c r="E412" s="1"/>
      <c r="L412" s="1"/>
      <c r="M412" s="1"/>
      <c r="N412" s="1"/>
      <c r="O412" s="169"/>
    </row>
    <row r="413" spans="1:15">
      <c r="A413"/>
      <c r="E413" s="1"/>
      <c r="L413" s="1"/>
      <c r="M413" s="1"/>
      <c r="N413" s="1"/>
      <c r="O413" s="169"/>
    </row>
    <row r="414" spans="1:15">
      <c r="A414"/>
      <c r="E414" s="1"/>
      <c r="L414" s="1"/>
      <c r="M414" s="1"/>
      <c r="N414" s="1"/>
      <c r="O414" s="169"/>
    </row>
    <row r="415" spans="1:15">
      <c r="A415"/>
      <c r="E415" s="1"/>
      <c r="L415" s="1"/>
      <c r="M415" s="1"/>
      <c r="N415" s="1"/>
      <c r="O415" s="169"/>
    </row>
    <row r="416" spans="1:15">
      <c r="A416"/>
      <c r="E416" s="1"/>
      <c r="L416" s="1"/>
      <c r="M416" s="1"/>
      <c r="N416" s="1"/>
      <c r="O416" s="169"/>
    </row>
    <row r="417" spans="1:15">
      <c r="A417"/>
      <c r="E417" s="1"/>
      <c r="L417" s="1"/>
      <c r="M417" s="1"/>
      <c r="N417" s="1"/>
      <c r="O417" s="169"/>
    </row>
    <row r="418" spans="1:15">
      <c r="A418"/>
      <c r="E418" s="1"/>
      <c r="L418" s="1"/>
      <c r="M418" s="1"/>
      <c r="N418" s="1"/>
      <c r="O418" s="169"/>
    </row>
    <row r="419" spans="1:15">
      <c r="A419"/>
      <c r="E419" s="1"/>
      <c r="L419" s="1"/>
      <c r="M419" s="1"/>
      <c r="N419" s="1"/>
      <c r="O419" s="169"/>
    </row>
    <row r="420" spans="1:15">
      <c r="A420"/>
      <c r="E420" s="1"/>
      <c r="L420" s="1"/>
      <c r="M420" s="1"/>
      <c r="N420" s="1"/>
      <c r="O420" s="169"/>
    </row>
    <row r="421" spans="1:15">
      <c r="A421"/>
      <c r="E421" s="1"/>
      <c r="L421" s="1"/>
      <c r="M421" s="1"/>
      <c r="N421" s="1"/>
      <c r="O421" s="169"/>
    </row>
    <row r="422" spans="1:15">
      <c r="A422"/>
      <c r="E422" s="1"/>
      <c r="L422" s="1"/>
      <c r="M422" s="1"/>
      <c r="N422" s="1"/>
      <c r="O422" s="169"/>
    </row>
    <row r="423" spans="1:15">
      <c r="A423"/>
      <c r="E423" s="1"/>
      <c r="L423" s="1"/>
      <c r="M423" s="1"/>
      <c r="N423" s="1"/>
      <c r="O423" s="169"/>
    </row>
    <row r="424" spans="1:15">
      <c r="A424"/>
      <c r="E424" s="1"/>
      <c r="L424" s="1"/>
      <c r="M424" s="1"/>
      <c r="N424" s="1"/>
      <c r="O424" s="169"/>
    </row>
    <row r="425" spans="1:15">
      <c r="A425"/>
      <c r="E425" s="1"/>
      <c r="L425" s="1"/>
      <c r="M425" s="1"/>
      <c r="N425" s="1"/>
      <c r="O425" s="169"/>
    </row>
    <row r="426" spans="1:15">
      <c r="A426"/>
      <c r="E426" s="1"/>
      <c r="L426" s="1"/>
      <c r="M426" s="1"/>
      <c r="N426" s="1"/>
      <c r="O426" s="169"/>
    </row>
    <row r="427" spans="1:15">
      <c r="A427"/>
      <c r="E427" s="1"/>
      <c r="L427" s="1"/>
      <c r="M427" s="1"/>
      <c r="N427" s="1"/>
      <c r="O427" s="169"/>
    </row>
    <row r="428" spans="1:15">
      <c r="A428"/>
      <c r="E428" s="1"/>
      <c r="L428" s="1"/>
      <c r="M428" s="1"/>
      <c r="N428" s="1"/>
      <c r="O428" s="169"/>
    </row>
    <row r="429" spans="1:15">
      <c r="A429"/>
      <c r="E429" s="1"/>
      <c r="L429" s="1"/>
      <c r="M429" s="1"/>
      <c r="N429" s="1"/>
      <c r="O429" s="169"/>
    </row>
    <row r="430" spans="1:15">
      <c r="A430"/>
      <c r="E430" s="1"/>
      <c r="L430" s="1"/>
      <c r="M430" s="1"/>
      <c r="N430" s="1"/>
      <c r="O430" s="169"/>
    </row>
    <row r="431" spans="1:15">
      <c r="A431"/>
      <c r="E431" s="1"/>
      <c r="L431" s="1"/>
      <c r="M431" s="1"/>
      <c r="N431" s="1"/>
      <c r="O431" s="169"/>
    </row>
    <row r="432" spans="1:15">
      <c r="A432"/>
      <c r="E432" s="1"/>
      <c r="L432" s="1"/>
      <c r="M432" s="1"/>
      <c r="N432" s="1"/>
      <c r="O432" s="169"/>
    </row>
    <row r="433" spans="1:15">
      <c r="A433"/>
      <c r="E433" s="1"/>
      <c r="L433" s="1"/>
      <c r="M433" s="1"/>
      <c r="N433" s="1"/>
      <c r="O433" s="169"/>
    </row>
    <row r="434" spans="1:15">
      <c r="A434"/>
      <c r="E434" s="1"/>
      <c r="L434" s="1"/>
      <c r="M434" s="1"/>
      <c r="N434" s="1"/>
      <c r="O434" s="169"/>
    </row>
    <row r="435" spans="1:15">
      <c r="A435"/>
      <c r="E435" s="1"/>
      <c r="L435" s="1"/>
      <c r="M435" s="1"/>
      <c r="N435" s="1"/>
      <c r="O435" s="169"/>
    </row>
    <row r="436" spans="1:15">
      <c r="A436"/>
      <c r="E436" s="1"/>
      <c r="L436" s="1"/>
      <c r="M436" s="1"/>
      <c r="N436" s="1"/>
      <c r="O436" s="169"/>
    </row>
    <row r="437" spans="1:15">
      <c r="A437"/>
      <c r="E437" s="1"/>
      <c r="L437" s="1"/>
      <c r="M437" s="1"/>
      <c r="N437" s="1"/>
      <c r="O437" s="169"/>
    </row>
    <row r="438" spans="1:15">
      <c r="A438"/>
      <c r="E438" s="1"/>
      <c r="L438" s="1"/>
      <c r="M438" s="1"/>
      <c r="N438" s="1"/>
      <c r="O438" s="169"/>
    </row>
    <row r="439" spans="1:15">
      <c r="A439"/>
      <c r="E439" s="1"/>
      <c r="L439" s="1"/>
      <c r="M439" s="1"/>
      <c r="N439" s="1"/>
      <c r="O439" s="169"/>
    </row>
    <row r="440" spans="1:15">
      <c r="A440"/>
      <c r="E440" s="1"/>
      <c r="L440" s="1"/>
      <c r="M440" s="1"/>
      <c r="N440" s="1"/>
      <c r="O440" s="169"/>
    </row>
    <row r="441" spans="1:15">
      <c r="A441"/>
      <c r="E441" s="1"/>
      <c r="L441" s="1"/>
      <c r="M441" s="1"/>
      <c r="N441" s="1"/>
      <c r="O441" s="169"/>
    </row>
    <row r="442" spans="1:15">
      <c r="A442"/>
      <c r="E442" s="1"/>
      <c r="L442" s="1"/>
      <c r="M442" s="1"/>
      <c r="N442" s="1"/>
      <c r="O442" s="169"/>
    </row>
    <row r="443" spans="1:15">
      <c r="A443"/>
      <c r="E443" s="1"/>
      <c r="L443" s="1"/>
      <c r="M443" s="1"/>
      <c r="N443" s="1"/>
      <c r="O443" s="169"/>
    </row>
    <row r="444" spans="1:15">
      <c r="A444"/>
      <c r="E444" s="1"/>
      <c r="L444" s="1"/>
      <c r="M444" s="1"/>
      <c r="N444" s="1"/>
      <c r="O444" s="169"/>
    </row>
    <row r="445" spans="1:15">
      <c r="A445"/>
      <c r="E445" s="1"/>
      <c r="L445" s="1"/>
      <c r="M445" s="1"/>
      <c r="N445" s="1"/>
      <c r="O445" s="169"/>
    </row>
    <row r="446" spans="1:15">
      <c r="A446"/>
      <c r="E446" s="1"/>
      <c r="L446" s="1"/>
      <c r="M446" s="1"/>
      <c r="N446" s="1"/>
      <c r="O446" s="169"/>
    </row>
    <row r="447" spans="1:15">
      <c r="A447"/>
      <c r="E447" s="1"/>
      <c r="L447" s="1"/>
      <c r="M447" s="1"/>
      <c r="N447" s="1"/>
      <c r="O447" s="169"/>
    </row>
    <row r="448" spans="1:15">
      <c r="A448"/>
      <c r="E448" s="1"/>
      <c r="L448" s="1"/>
      <c r="M448" s="1"/>
      <c r="N448" s="1"/>
      <c r="O448" s="169"/>
    </row>
    <row r="449" spans="1:15">
      <c r="A449"/>
      <c r="E449" s="1"/>
      <c r="L449" s="1"/>
      <c r="M449" s="1"/>
      <c r="N449" s="1"/>
      <c r="O449" s="169"/>
    </row>
    <row r="450" spans="1:15">
      <c r="A450"/>
      <c r="E450" s="1"/>
      <c r="L450" s="1"/>
      <c r="M450" s="1"/>
      <c r="N450" s="1"/>
      <c r="O450" s="169"/>
    </row>
    <row r="451" spans="1:15">
      <c r="A451"/>
      <c r="E451" s="1"/>
      <c r="L451" s="1"/>
      <c r="M451" s="1"/>
      <c r="N451" s="1"/>
      <c r="O451" s="169"/>
    </row>
    <row r="452" spans="1:15">
      <c r="A452"/>
      <c r="E452" s="1"/>
      <c r="L452" s="1"/>
      <c r="M452" s="1"/>
      <c r="N452" s="1"/>
      <c r="O452" s="169"/>
    </row>
    <row r="453" spans="1:15">
      <c r="A453"/>
      <c r="E453" s="1"/>
      <c r="L453" s="1"/>
      <c r="M453" s="1"/>
      <c r="N453" s="1"/>
      <c r="O453" s="169"/>
    </row>
    <row r="454" spans="1:15">
      <c r="A454"/>
      <c r="E454" s="1"/>
      <c r="L454" s="1"/>
      <c r="M454" s="1"/>
      <c r="N454" s="1"/>
      <c r="O454" s="169"/>
    </row>
    <row r="455" spans="1:15">
      <c r="A455"/>
      <c r="E455" s="1"/>
      <c r="L455" s="1"/>
      <c r="M455" s="1"/>
      <c r="N455" s="1"/>
      <c r="O455" s="169"/>
    </row>
    <row r="456" spans="1:15">
      <c r="A456"/>
      <c r="E456" s="1"/>
      <c r="L456" s="1"/>
      <c r="M456" s="1"/>
      <c r="N456" s="1"/>
      <c r="O456" s="169"/>
    </row>
    <row r="457" spans="1:15">
      <c r="A457"/>
      <c r="E457" s="1"/>
      <c r="L457" s="1"/>
      <c r="M457" s="1"/>
      <c r="N457" s="1"/>
      <c r="O457" s="169"/>
    </row>
    <row r="458" spans="1:15">
      <c r="A458"/>
      <c r="E458" s="1"/>
      <c r="L458" s="1"/>
      <c r="M458" s="1"/>
      <c r="N458" s="1"/>
      <c r="O458" s="169"/>
    </row>
    <row r="459" spans="1:15">
      <c r="A459"/>
      <c r="E459" s="1"/>
      <c r="L459" s="1"/>
      <c r="M459" s="1"/>
      <c r="N459" s="1"/>
      <c r="O459" s="169"/>
    </row>
    <row r="460" spans="1:15">
      <c r="A460"/>
      <c r="E460" s="1"/>
      <c r="L460" s="1"/>
      <c r="M460" s="1"/>
      <c r="N460" s="1"/>
      <c r="O460" s="169"/>
    </row>
    <row r="461" spans="1:15">
      <c r="A461"/>
      <c r="E461" s="1"/>
      <c r="L461" s="1"/>
      <c r="M461" s="1"/>
      <c r="N461" s="1"/>
      <c r="O461" s="169"/>
    </row>
    <row r="462" spans="1:15">
      <c r="A462"/>
      <c r="E462" s="1"/>
      <c r="L462" s="1"/>
      <c r="M462" s="1"/>
      <c r="N462" s="1"/>
      <c r="O462" s="169"/>
    </row>
    <row r="463" spans="1:15">
      <c r="A463"/>
      <c r="E463" s="1"/>
      <c r="L463" s="1"/>
      <c r="M463" s="1"/>
      <c r="N463" s="1"/>
      <c r="O463" s="169"/>
    </row>
    <row r="464" spans="1:15">
      <c r="A464"/>
      <c r="E464" s="1"/>
      <c r="L464" s="1"/>
      <c r="M464" s="1"/>
      <c r="N464" s="1"/>
      <c r="O464" s="169"/>
    </row>
    <row r="465" spans="1:15">
      <c r="A465"/>
      <c r="E465" s="1"/>
      <c r="L465" s="1"/>
      <c r="M465" s="1"/>
      <c r="N465" s="1"/>
      <c r="O465" s="169"/>
    </row>
    <row r="466" spans="1:15">
      <c r="A466"/>
      <c r="E466" s="1"/>
      <c r="L466" s="1"/>
      <c r="M466" s="1"/>
      <c r="N466" s="1"/>
      <c r="O466" s="169"/>
    </row>
    <row r="467" spans="1:15">
      <c r="A467"/>
      <c r="E467" s="1"/>
      <c r="L467" s="1"/>
      <c r="M467" s="1"/>
      <c r="N467" s="1"/>
      <c r="O467" s="169"/>
    </row>
    <row r="468" spans="1:15">
      <c r="A468"/>
      <c r="E468" s="1"/>
      <c r="L468" s="1"/>
      <c r="M468" s="1"/>
      <c r="N468" s="1"/>
      <c r="O468" s="169"/>
    </row>
    <row r="469" spans="1:15">
      <c r="A469"/>
      <c r="E469" s="1"/>
      <c r="L469" s="1"/>
      <c r="M469" s="1"/>
      <c r="N469" s="1"/>
      <c r="O469" s="169"/>
    </row>
    <row r="470" spans="1:15">
      <c r="A470"/>
      <c r="E470" s="1"/>
      <c r="L470" s="1"/>
      <c r="M470" s="1"/>
      <c r="N470" s="1"/>
      <c r="O470" s="169"/>
    </row>
    <row r="471" spans="1:15">
      <c r="A471"/>
      <c r="E471" s="1"/>
      <c r="L471" s="1"/>
      <c r="M471" s="1"/>
      <c r="N471" s="1"/>
      <c r="O471" s="169"/>
    </row>
    <row r="472" spans="1:15">
      <c r="A472"/>
      <c r="E472" s="1"/>
      <c r="L472" s="1"/>
      <c r="M472" s="1"/>
      <c r="N472" s="1"/>
      <c r="O472" s="169"/>
    </row>
    <row r="473" spans="1:15">
      <c r="A473"/>
      <c r="E473" s="1"/>
      <c r="L473" s="1"/>
      <c r="M473" s="1"/>
      <c r="N473" s="1"/>
      <c r="O473" s="169"/>
    </row>
    <row r="474" spans="1:15">
      <c r="A474"/>
      <c r="E474" s="1"/>
      <c r="L474" s="1"/>
      <c r="M474" s="1"/>
      <c r="N474" s="1"/>
      <c r="O474" s="169"/>
    </row>
    <row r="475" spans="1:15">
      <c r="A475"/>
      <c r="E475" s="1"/>
      <c r="L475" s="1"/>
      <c r="M475" s="1"/>
      <c r="N475" s="1"/>
      <c r="O475" s="169"/>
    </row>
    <row r="476" spans="1:15">
      <c r="A476"/>
      <c r="E476" s="1"/>
      <c r="L476" s="1"/>
      <c r="M476" s="1"/>
      <c r="N476" s="1"/>
      <c r="O476" s="169"/>
    </row>
    <row r="477" spans="1:15">
      <c r="A477"/>
      <c r="E477" s="1"/>
      <c r="L477" s="1"/>
      <c r="M477" s="1"/>
      <c r="N477" s="1"/>
      <c r="O477" s="169"/>
    </row>
    <row r="478" spans="1:15">
      <c r="A478"/>
      <c r="E478" s="1"/>
      <c r="L478" s="1"/>
      <c r="M478" s="1"/>
      <c r="N478" s="1"/>
      <c r="O478" s="169"/>
    </row>
    <row r="479" spans="1:15">
      <c r="A479"/>
      <c r="E479" s="1"/>
      <c r="L479" s="1"/>
      <c r="M479" s="1"/>
      <c r="N479" s="1"/>
      <c r="O479" s="169"/>
    </row>
    <row r="480" spans="1:15">
      <c r="A480"/>
      <c r="E480" s="1"/>
      <c r="L480" s="1"/>
      <c r="M480" s="1"/>
      <c r="N480" s="1"/>
      <c r="O480" s="169"/>
    </row>
    <row r="481" spans="1:15">
      <c r="A481"/>
      <c r="E481" s="1"/>
      <c r="L481" s="1"/>
      <c r="M481" s="1"/>
      <c r="N481" s="1"/>
      <c r="O481" s="169"/>
    </row>
    <row r="482" spans="1:15">
      <c r="A482"/>
      <c r="E482" s="1"/>
      <c r="L482" s="1"/>
      <c r="M482" s="1"/>
      <c r="N482" s="1"/>
      <c r="O482" s="169"/>
    </row>
    <row r="483" spans="1:15">
      <c r="A483"/>
      <c r="E483" s="1"/>
      <c r="L483" s="1"/>
      <c r="M483" s="1"/>
      <c r="N483" s="1"/>
      <c r="O483" s="169"/>
    </row>
    <row r="484" spans="1:15">
      <c r="A484"/>
      <c r="E484" s="1"/>
      <c r="L484" s="1"/>
      <c r="M484" s="1"/>
      <c r="N484" s="1"/>
      <c r="O484" s="169"/>
    </row>
    <row r="485" spans="1:15">
      <c r="A485"/>
      <c r="E485" s="1"/>
      <c r="L485" s="1"/>
      <c r="M485" s="1"/>
      <c r="N485" s="1"/>
      <c r="O485" s="169"/>
    </row>
    <row r="486" spans="1:15">
      <c r="A486"/>
      <c r="E486" s="1"/>
      <c r="L486" s="1"/>
      <c r="M486" s="1"/>
      <c r="N486" s="1"/>
      <c r="O486" s="169"/>
    </row>
    <row r="487" spans="1:15">
      <c r="A487"/>
      <c r="E487" s="1"/>
      <c r="L487" s="1"/>
      <c r="M487" s="1"/>
      <c r="N487" s="1"/>
      <c r="O487" s="169"/>
    </row>
    <row r="488" spans="1:15">
      <c r="A488"/>
      <c r="E488" s="1"/>
      <c r="L488" s="1"/>
      <c r="M488" s="1"/>
      <c r="N488" s="1"/>
      <c r="O488" s="169"/>
    </row>
    <row r="489" spans="1:15">
      <c r="A489"/>
      <c r="E489" s="1"/>
      <c r="L489" s="1"/>
      <c r="M489" s="1"/>
      <c r="N489" s="1"/>
      <c r="O489" s="169"/>
    </row>
    <row r="490" spans="1:15">
      <c r="A490"/>
      <c r="E490" s="1"/>
      <c r="L490" s="1"/>
      <c r="M490" s="1"/>
      <c r="N490" s="1"/>
      <c r="O490" s="169"/>
    </row>
    <row r="491" spans="1:15">
      <c r="A491"/>
      <c r="E491" s="1"/>
      <c r="L491" s="1"/>
      <c r="M491" s="1"/>
      <c r="N491" s="1"/>
      <c r="O491" s="169"/>
    </row>
    <row r="492" spans="1:15">
      <c r="A492"/>
      <c r="E492" s="1"/>
      <c r="L492" s="1"/>
      <c r="M492" s="1"/>
      <c r="N492" s="1"/>
      <c r="O492" s="169"/>
    </row>
    <row r="493" spans="1:15">
      <c r="A493"/>
      <c r="E493" s="1"/>
      <c r="L493" s="1"/>
      <c r="M493" s="1"/>
      <c r="N493" s="1"/>
      <c r="O493" s="169"/>
    </row>
    <row r="494" spans="1:15">
      <c r="A494"/>
      <c r="E494" s="1"/>
      <c r="L494" s="1"/>
      <c r="M494" s="1"/>
      <c r="N494" s="1"/>
      <c r="O494" s="169"/>
    </row>
    <row r="495" spans="1:15">
      <c r="A495"/>
      <c r="E495" s="1"/>
      <c r="L495" s="1"/>
      <c r="M495" s="1"/>
      <c r="N495" s="1"/>
      <c r="O495" s="169"/>
    </row>
    <row r="496" spans="1:15">
      <c r="A496"/>
      <c r="E496" s="1"/>
      <c r="L496" s="1"/>
      <c r="M496" s="1"/>
      <c r="N496" s="1"/>
      <c r="O496" s="169"/>
    </row>
    <row r="497" spans="1:15">
      <c r="A497"/>
      <c r="E497" s="1"/>
      <c r="L497" s="1"/>
      <c r="M497" s="1"/>
      <c r="N497" s="1"/>
      <c r="O497" s="169"/>
    </row>
    <row r="498" spans="1:15">
      <c r="A498"/>
      <c r="E498" s="1"/>
      <c r="L498" s="1"/>
      <c r="M498" s="1"/>
      <c r="N498" s="1"/>
      <c r="O498" s="169"/>
    </row>
    <row r="499" spans="1:15">
      <c r="A499"/>
      <c r="E499" s="1"/>
      <c r="L499" s="1"/>
      <c r="M499" s="1"/>
      <c r="N499" s="1"/>
      <c r="O499" s="169"/>
    </row>
    <row r="500" spans="1:15">
      <c r="A500"/>
      <c r="E500" s="1"/>
      <c r="L500" s="1"/>
      <c r="M500" s="1"/>
      <c r="N500" s="1"/>
      <c r="O500" s="169"/>
    </row>
    <row r="501" spans="1:15">
      <c r="A501"/>
      <c r="E501" s="1"/>
      <c r="L501" s="1"/>
      <c r="M501" s="1"/>
      <c r="N501" s="1"/>
      <c r="O501" s="169"/>
    </row>
    <row r="502" spans="1:15">
      <c r="A502"/>
      <c r="E502" s="1"/>
      <c r="L502" s="1"/>
      <c r="M502" s="1"/>
      <c r="N502" s="1"/>
      <c r="O502" s="169"/>
    </row>
    <row r="503" spans="1:15">
      <c r="A503"/>
      <c r="E503" s="1"/>
      <c r="L503" s="1"/>
      <c r="M503" s="1"/>
      <c r="N503" s="1"/>
      <c r="O503" s="169"/>
    </row>
    <row r="504" spans="1:15">
      <c r="A504"/>
      <c r="E504" s="1"/>
      <c r="L504" s="1"/>
      <c r="M504" s="1"/>
      <c r="N504" s="1"/>
      <c r="O504" s="169"/>
    </row>
    <row r="505" spans="1:15">
      <c r="A505"/>
      <c r="E505" s="1"/>
      <c r="L505" s="1"/>
      <c r="M505" s="1"/>
      <c r="N505" s="1"/>
      <c r="O505" s="169"/>
    </row>
    <row r="506" spans="1:15">
      <c r="A506"/>
      <c r="E506" s="1"/>
      <c r="L506" s="1"/>
      <c r="M506" s="1"/>
      <c r="N506" s="1"/>
      <c r="O506" s="169"/>
    </row>
    <row r="507" spans="1:15">
      <c r="A507"/>
      <c r="E507" s="1"/>
      <c r="L507" s="1"/>
      <c r="M507" s="1"/>
      <c r="N507" s="1"/>
      <c r="O507" s="169"/>
    </row>
    <row r="508" spans="1:15">
      <c r="A508"/>
      <c r="E508" s="1"/>
      <c r="L508" s="1"/>
      <c r="M508" s="1"/>
      <c r="N508" s="1"/>
      <c r="O508" s="169"/>
    </row>
    <row r="509" spans="1:15">
      <c r="A509"/>
      <c r="E509" s="1"/>
      <c r="L509" s="1"/>
      <c r="M509" s="1"/>
      <c r="N509" s="1"/>
      <c r="O509" s="169"/>
    </row>
    <row r="510" spans="1:15">
      <c r="A510"/>
      <c r="E510" s="1"/>
      <c r="L510" s="1"/>
      <c r="M510" s="1"/>
      <c r="N510" s="1"/>
      <c r="O510" s="169"/>
    </row>
    <row r="511" spans="1:15">
      <c r="A511"/>
      <c r="E511" s="1"/>
      <c r="L511" s="1"/>
      <c r="M511" s="1"/>
      <c r="N511" s="1"/>
      <c r="O511" s="169"/>
    </row>
    <row r="512" spans="1:15">
      <c r="A512"/>
      <c r="E512" s="1"/>
      <c r="L512" s="1"/>
      <c r="M512" s="1"/>
      <c r="N512" s="1"/>
      <c r="O512" s="169"/>
    </row>
    <row r="513" spans="1:15">
      <c r="A513"/>
      <c r="E513" s="1"/>
      <c r="L513" s="1"/>
      <c r="M513" s="1"/>
      <c r="N513" s="1"/>
      <c r="O513" s="169"/>
    </row>
    <row r="514" spans="1:15">
      <c r="A514"/>
      <c r="E514" s="1"/>
      <c r="L514" s="1"/>
      <c r="M514" s="1"/>
      <c r="N514" s="1"/>
      <c r="O514" s="169"/>
    </row>
    <row r="515" spans="1:15">
      <c r="A515"/>
      <c r="E515" s="1"/>
      <c r="L515" s="1"/>
      <c r="M515" s="1"/>
      <c r="N515" s="1"/>
      <c r="O515" s="169"/>
    </row>
    <row r="516" spans="1:15">
      <c r="A516"/>
      <c r="E516" s="1"/>
      <c r="L516" s="1"/>
      <c r="M516" s="1"/>
      <c r="N516" s="1"/>
      <c r="O516" s="169"/>
    </row>
    <row r="517" spans="1:15">
      <c r="A517"/>
      <c r="E517" s="1"/>
      <c r="L517" s="1"/>
      <c r="M517" s="1"/>
      <c r="N517" s="1"/>
      <c r="O517" s="169"/>
    </row>
    <row r="518" spans="1:15">
      <c r="A518"/>
      <c r="E518" s="1"/>
      <c r="L518" s="1"/>
      <c r="M518" s="1"/>
      <c r="N518" s="1"/>
      <c r="O518" s="169"/>
    </row>
    <row r="519" spans="1:15">
      <c r="A519"/>
      <c r="E519" s="1"/>
      <c r="L519" s="1"/>
      <c r="M519" s="1"/>
      <c r="N519" s="1"/>
      <c r="O519" s="169"/>
    </row>
    <row r="520" spans="1:15">
      <c r="A520"/>
      <c r="E520" s="1"/>
      <c r="L520" s="1"/>
      <c r="M520" s="1"/>
      <c r="N520" s="1"/>
      <c r="O520" s="169"/>
    </row>
    <row r="521" spans="1:15">
      <c r="A521"/>
      <c r="E521" s="1"/>
      <c r="L521" s="1"/>
      <c r="M521" s="1"/>
      <c r="N521" s="1"/>
      <c r="O521" s="169"/>
    </row>
    <row r="522" spans="1:15">
      <c r="A522"/>
      <c r="E522" s="1"/>
      <c r="L522" s="1"/>
      <c r="M522" s="1"/>
      <c r="N522" s="1"/>
      <c r="O522" s="169"/>
    </row>
    <row r="523" spans="1:15">
      <c r="A523"/>
      <c r="E523" s="1"/>
      <c r="L523" s="1"/>
      <c r="M523" s="1"/>
      <c r="N523" s="1"/>
      <c r="O523" s="169"/>
    </row>
    <row r="524" spans="1:15">
      <c r="A524"/>
      <c r="E524" s="1"/>
      <c r="L524" s="1"/>
      <c r="M524" s="1"/>
      <c r="N524" s="1"/>
      <c r="O524" s="169"/>
    </row>
    <row r="525" spans="1:15">
      <c r="A525"/>
      <c r="E525" s="1"/>
      <c r="L525" s="1"/>
      <c r="M525" s="1"/>
      <c r="N525" s="1"/>
      <c r="O525" s="169"/>
    </row>
    <row r="526" spans="1:15">
      <c r="A526"/>
      <c r="E526" s="1"/>
      <c r="L526" s="1"/>
      <c r="M526" s="1"/>
      <c r="N526" s="1"/>
      <c r="O526" s="169"/>
    </row>
    <row r="527" spans="1:15">
      <c r="A527"/>
      <c r="E527" s="1"/>
      <c r="L527" s="1"/>
      <c r="M527" s="1"/>
      <c r="N527" s="1"/>
      <c r="O527" s="169"/>
    </row>
    <row r="528" spans="1:15">
      <c r="A528"/>
      <c r="E528" s="1"/>
      <c r="L528" s="1"/>
      <c r="M528" s="1"/>
      <c r="N528" s="1"/>
      <c r="O528" s="169"/>
    </row>
    <row r="529" spans="1:15">
      <c r="A529"/>
      <c r="E529" s="1"/>
      <c r="L529" s="1"/>
      <c r="M529" s="1"/>
      <c r="N529" s="1"/>
      <c r="O529" s="169"/>
    </row>
    <row r="530" spans="1:15">
      <c r="A530"/>
      <c r="E530" s="1"/>
      <c r="L530" s="1"/>
      <c r="M530" s="1"/>
      <c r="N530" s="1"/>
      <c r="O530" s="169"/>
    </row>
    <row r="531" spans="1:15">
      <c r="A531"/>
      <c r="E531" s="1"/>
      <c r="L531" s="1"/>
      <c r="M531" s="1"/>
      <c r="N531" s="1"/>
      <c r="O531" s="169"/>
    </row>
    <row r="532" spans="1:15">
      <c r="A532"/>
      <c r="E532" s="1"/>
      <c r="L532" s="1"/>
      <c r="M532" s="1"/>
      <c r="N532" s="1"/>
      <c r="O532" s="169"/>
    </row>
    <row r="533" spans="1:15">
      <c r="A533"/>
      <c r="E533" s="1"/>
      <c r="L533" s="1"/>
      <c r="M533" s="1"/>
      <c r="N533" s="1"/>
      <c r="O533" s="169"/>
    </row>
    <row r="534" spans="1:15">
      <c r="A534"/>
      <c r="E534" s="1"/>
      <c r="L534" s="1"/>
      <c r="M534" s="1"/>
      <c r="N534" s="1"/>
      <c r="O534" s="169"/>
    </row>
    <row r="535" spans="1:15">
      <c r="A535"/>
      <c r="E535" s="1"/>
      <c r="L535" s="1"/>
      <c r="M535" s="1"/>
      <c r="N535" s="1"/>
      <c r="O535" s="169"/>
    </row>
    <row r="536" spans="1:15">
      <c r="A536"/>
      <c r="E536" s="1"/>
      <c r="L536" s="1"/>
      <c r="M536" s="1"/>
      <c r="N536" s="1"/>
      <c r="O536" s="169"/>
    </row>
    <row r="537" spans="1:15">
      <c r="A537"/>
      <c r="E537" s="1"/>
      <c r="L537" s="1"/>
      <c r="M537" s="1"/>
      <c r="N537" s="1"/>
      <c r="O537" s="169"/>
    </row>
    <row r="538" spans="1:15">
      <c r="A538"/>
      <c r="E538" s="1"/>
      <c r="L538" s="1"/>
      <c r="M538" s="1"/>
      <c r="N538" s="1"/>
      <c r="O538" s="169"/>
    </row>
    <row r="539" spans="1:15">
      <c r="A539"/>
      <c r="E539" s="1"/>
      <c r="L539" s="1"/>
      <c r="M539" s="1"/>
      <c r="N539" s="1"/>
      <c r="O539" s="169"/>
    </row>
    <row r="540" spans="1:15">
      <c r="A540"/>
      <c r="E540" s="1"/>
      <c r="L540" s="1"/>
      <c r="M540" s="1"/>
      <c r="N540" s="1"/>
      <c r="O540" s="169"/>
    </row>
    <row r="541" spans="1:15">
      <c r="A541"/>
      <c r="E541" s="1"/>
      <c r="L541" s="1"/>
      <c r="M541" s="1"/>
      <c r="N541" s="1"/>
      <c r="O541" s="169"/>
    </row>
    <row r="542" spans="1:15">
      <c r="A542"/>
      <c r="E542" s="1"/>
      <c r="L542" s="1"/>
      <c r="M542" s="1"/>
      <c r="N542" s="1"/>
      <c r="O542" s="169"/>
    </row>
    <row r="543" spans="1:15">
      <c r="A543"/>
      <c r="E543" s="1"/>
      <c r="L543" s="1"/>
      <c r="M543" s="1"/>
      <c r="N543" s="1"/>
      <c r="O543" s="169"/>
    </row>
    <row r="544" spans="1:15">
      <c r="A544"/>
      <c r="E544" s="1"/>
      <c r="L544" s="1"/>
      <c r="M544" s="1"/>
      <c r="N544" s="1"/>
      <c r="O544" s="169"/>
    </row>
    <row r="545" spans="1:15">
      <c r="A545"/>
      <c r="E545" s="1"/>
      <c r="L545" s="1"/>
      <c r="M545" s="1"/>
      <c r="N545" s="1"/>
      <c r="O545" s="169"/>
    </row>
    <row r="546" spans="1:15">
      <c r="A546"/>
      <c r="E546" s="1"/>
      <c r="L546" s="1"/>
      <c r="M546" s="1"/>
      <c r="N546" s="1"/>
      <c r="O546" s="169"/>
    </row>
    <row r="547" spans="1:15">
      <c r="A547"/>
      <c r="E547" s="1"/>
      <c r="L547" s="1"/>
      <c r="M547" s="1"/>
      <c r="N547" s="1"/>
      <c r="O547" s="169"/>
    </row>
    <row r="548" spans="1:15">
      <c r="A548"/>
      <c r="E548" s="1"/>
      <c r="L548" s="1"/>
      <c r="M548" s="1"/>
      <c r="N548" s="1"/>
      <c r="O548" s="169"/>
    </row>
    <row r="549" spans="1:15">
      <c r="A549"/>
      <c r="E549" s="1"/>
      <c r="L549" s="1"/>
      <c r="M549" s="1"/>
      <c r="N549" s="1"/>
      <c r="O549" s="169"/>
    </row>
    <row r="550" spans="1:15">
      <c r="A550"/>
      <c r="E550" s="1"/>
      <c r="L550" s="1"/>
      <c r="M550" s="1"/>
      <c r="N550" s="1"/>
      <c r="O550" s="169"/>
    </row>
    <row r="551" spans="1:15">
      <c r="A551"/>
      <c r="E551" s="1"/>
      <c r="L551" s="1"/>
      <c r="M551" s="1"/>
      <c r="N551" s="1"/>
      <c r="O551" s="169"/>
    </row>
    <row r="552" spans="1:15">
      <c r="A552"/>
      <c r="E552" s="1"/>
      <c r="L552" s="1"/>
      <c r="M552" s="1"/>
      <c r="N552" s="1"/>
      <c r="O552" s="169"/>
    </row>
    <row r="553" spans="1:15">
      <c r="A553"/>
      <c r="E553" s="1"/>
      <c r="L553" s="1"/>
      <c r="M553" s="1"/>
      <c r="N553" s="1"/>
      <c r="O553" s="169"/>
    </row>
    <row r="554" spans="1:15">
      <c r="A554"/>
      <c r="E554" s="1"/>
      <c r="L554" s="1"/>
      <c r="M554" s="1"/>
      <c r="N554" s="1"/>
      <c r="O554" s="169"/>
    </row>
    <row r="555" spans="1:15">
      <c r="A555"/>
      <c r="E555" s="1"/>
      <c r="L555" s="1"/>
      <c r="M555" s="1"/>
      <c r="N555" s="1"/>
      <c r="O555" s="169"/>
    </row>
    <row r="556" spans="1:15">
      <c r="A556"/>
      <c r="E556" s="1"/>
      <c r="L556" s="1"/>
      <c r="M556" s="1"/>
      <c r="N556" s="1"/>
      <c r="O556" s="169"/>
    </row>
    <row r="557" spans="1:15">
      <c r="A557"/>
      <c r="E557" s="1"/>
      <c r="L557" s="1"/>
      <c r="M557" s="1"/>
      <c r="N557" s="1"/>
      <c r="O557" s="169"/>
    </row>
    <row r="558" spans="1:15">
      <c r="A558"/>
      <c r="E558" s="1"/>
      <c r="L558" s="1"/>
      <c r="M558" s="1"/>
      <c r="N558" s="1"/>
      <c r="O558" s="169"/>
    </row>
    <row r="559" spans="1:15">
      <c r="A559"/>
      <c r="E559" s="1"/>
      <c r="L559" s="1"/>
      <c r="M559" s="1"/>
      <c r="N559" s="1"/>
      <c r="O559" s="169"/>
    </row>
    <row r="560" spans="1:15">
      <c r="A560"/>
      <c r="E560" s="1"/>
      <c r="L560" s="1"/>
      <c r="M560" s="1"/>
      <c r="N560" s="1"/>
      <c r="O560" s="169"/>
    </row>
    <row r="561" spans="1:15">
      <c r="A561"/>
      <c r="E561" s="1"/>
      <c r="L561" s="1"/>
      <c r="M561" s="1"/>
      <c r="N561" s="1"/>
      <c r="O561" s="169"/>
    </row>
    <row r="562" spans="1:15">
      <c r="A562"/>
      <c r="E562" s="1"/>
      <c r="L562" s="1"/>
      <c r="M562" s="1"/>
      <c r="N562" s="1"/>
      <c r="O562" s="169"/>
    </row>
    <row r="563" spans="1:15">
      <c r="A563"/>
      <c r="E563" s="1"/>
      <c r="L563" s="1"/>
      <c r="M563" s="1"/>
      <c r="N563" s="1"/>
      <c r="O563" s="169"/>
    </row>
    <row r="564" spans="1:15">
      <c r="A564"/>
      <c r="E564" s="1"/>
      <c r="L564" s="1"/>
      <c r="M564" s="1"/>
      <c r="N564" s="1"/>
      <c r="O564" s="169"/>
    </row>
    <row r="565" spans="1:15">
      <c r="A565"/>
      <c r="E565" s="1"/>
      <c r="L565" s="1"/>
      <c r="M565" s="1"/>
      <c r="N565" s="1"/>
      <c r="O565" s="169"/>
    </row>
    <row r="566" spans="1:15">
      <c r="A566"/>
      <c r="E566" s="1"/>
      <c r="L566" s="1"/>
      <c r="M566" s="1"/>
      <c r="N566" s="1"/>
      <c r="O566" s="169"/>
    </row>
    <row r="567" spans="1:15">
      <c r="A567"/>
      <c r="E567" s="1"/>
      <c r="L567" s="1"/>
      <c r="M567" s="1"/>
      <c r="N567" s="1"/>
      <c r="O567" s="169"/>
    </row>
    <row r="568" spans="1:15">
      <c r="A568"/>
      <c r="E568" s="1"/>
      <c r="L568" s="1"/>
      <c r="M568" s="1"/>
      <c r="N568" s="1"/>
      <c r="O568" s="169"/>
    </row>
    <row r="569" spans="1:15">
      <c r="A569"/>
      <c r="E569" s="1"/>
      <c r="L569" s="1"/>
      <c r="M569" s="1"/>
      <c r="N569" s="1"/>
      <c r="O569" s="169"/>
    </row>
    <row r="570" spans="1:15">
      <c r="A570"/>
      <c r="E570" s="1"/>
      <c r="L570" s="1"/>
      <c r="M570" s="1"/>
      <c r="N570" s="1"/>
      <c r="O570" s="169"/>
    </row>
    <row r="571" spans="1:15">
      <c r="A571"/>
      <c r="E571" s="1"/>
      <c r="L571" s="1"/>
      <c r="M571" s="1"/>
      <c r="N571" s="1"/>
      <c r="O571" s="169"/>
    </row>
    <row r="572" spans="1:15">
      <c r="A572"/>
      <c r="E572" s="1"/>
      <c r="L572" s="1"/>
      <c r="M572" s="1"/>
      <c r="N572" s="1"/>
      <c r="O572" s="169"/>
    </row>
    <row r="573" spans="1:15">
      <c r="A573"/>
      <c r="E573" s="1"/>
      <c r="L573" s="1"/>
      <c r="M573" s="1"/>
      <c r="N573" s="1"/>
      <c r="O573" s="169"/>
    </row>
    <row r="574" spans="1:15">
      <c r="A574"/>
      <c r="E574" s="1"/>
      <c r="L574" s="1"/>
      <c r="M574" s="1"/>
      <c r="N574" s="1"/>
      <c r="O574" s="169"/>
    </row>
    <row r="575" spans="1:15">
      <c r="A575"/>
      <c r="E575" s="1"/>
      <c r="L575" s="1"/>
      <c r="M575" s="1"/>
      <c r="N575" s="1"/>
      <c r="O575" s="169"/>
    </row>
    <row r="576" spans="1:15">
      <c r="A576"/>
      <c r="E576" s="1"/>
      <c r="L576" s="1"/>
      <c r="M576" s="1"/>
      <c r="N576" s="1"/>
      <c r="O576" s="169"/>
    </row>
    <row r="577" spans="1:15">
      <c r="A577"/>
      <c r="E577" s="1"/>
      <c r="L577" s="1"/>
      <c r="M577" s="1"/>
      <c r="N577" s="1"/>
      <c r="O577" s="169"/>
    </row>
    <row r="578" spans="1:15">
      <c r="A578"/>
      <c r="E578" s="1"/>
      <c r="L578" s="1"/>
      <c r="M578" s="1"/>
      <c r="N578" s="1"/>
      <c r="O578" s="169"/>
    </row>
    <row r="579" spans="1:15">
      <c r="A579"/>
      <c r="E579" s="1"/>
      <c r="L579" s="1"/>
      <c r="M579" s="1"/>
      <c r="N579" s="1"/>
      <c r="O579" s="169"/>
    </row>
    <row r="580" spans="1:15">
      <c r="A580"/>
      <c r="E580" s="1"/>
      <c r="L580" s="1"/>
      <c r="M580" s="1"/>
      <c r="N580" s="1"/>
      <c r="O580" s="169"/>
    </row>
    <row r="581" spans="1:15">
      <c r="A581"/>
      <c r="E581" s="1"/>
      <c r="L581" s="1"/>
      <c r="M581" s="1"/>
      <c r="N581" s="1"/>
      <c r="O581" s="169"/>
    </row>
    <row r="582" spans="1:15">
      <c r="A582"/>
      <c r="E582" s="1"/>
      <c r="L582" s="1"/>
      <c r="M582" s="1"/>
      <c r="N582" s="1"/>
      <c r="O582" s="169"/>
    </row>
    <row r="583" spans="1:15">
      <c r="A583"/>
      <c r="E583" s="1"/>
      <c r="L583" s="1"/>
      <c r="M583" s="1"/>
      <c r="N583" s="1"/>
      <c r="O583" s="169"/>
    </row>
    <row r="584" spans="1:15">
      <c r="A584"/>
      <c r="E584" s="1"/>
      <c r="L584" s="1"/>
      <c r="M584" s="1"/>
      <c r="N584" s="1"/>
      <c r="O584" s="169"/>
    </row>
    <row r="585" spans="1:15">
      <c r="A585"/>
      <c r="E585" s="1"/>
      <c r="L585" s="1"/>
      <c r="M585" s="1"/>
      <c r="N585" s="1"/>
      <c r="O585" s="169"/>
    </row>
    <row r="586" spans="1:15">
      <c r="A586"/>
      <c r="E586" s="1"/>
      <c r="L586" s="1"/>
      <c r="M586" s="1"/>
      <c r="N586" s="1"/>
      <c r="O586" s="169"/>
    </row>
    <row r="587" spans="1:15">
      <c r="A587"/>
      <c r="E587" s="1"/>
      <c r="L587" s="1"/>
      <c r="M587" s="1"/>
      <c r="N587" s="1"/>
      <c r="O587" s="169"/>
    </row>
    <row r="588" spans="1:15">
      <c r="A588"/>
      <c r="E588" s="1"/>
      <c r="L588" s="1"/>
      <c r="M588" s="1"/>
      <c r="N588" s="1"/>
      <c r="O588" s="169"/>
    </row>
    <row r="589" spans="1:15">
      <c r="A589"/>
      <c r="E589" s="1"/>
      <c r="L589" s="1"/>
      <c r="M589" s="1"/>
      <c r="N589" s="1"/>
      <c r="O589" s="169"/>
    </row>
    <row r="590" spans="1:15">
      <c r="A590"/>
      <c r="E590" s="1"/>
      <c r="L590" s="1"/>
      <c r="M590" s="1"/>
      <c r="N590" s="1"/>
      <c r="O590" s="169"/>
    </row>
    <row r="591" spans="1:15">
      <c r="A591"/>
      <c r="E591" s="1"/>
      <c r="L591" s="1"/>
      <c r="M591" s="1"/>
      <c r="N591" s="1"/>
      <c r="O591" s="169"/>
    </row>
    <row r="592" spans="1:15">
      <c r="A592"/>
      <c r="E592" s="1"/>
      <c r="L592" s="1"/>
      <c r="M592" s="1"/>
      <c r="N592" s="1"/>
      <c r="O592" s="169"/>
    </row>
    <row r="593" spans="1:15">
      <c r="A593"/>
      <c r="E593" s="1"/>
      <c r="L593" s="1"/>
      <c r="M593" s="1"/>
      <c r="N593" s="1"/>
      <c r="O593" s="169"/>
    </row>
    <row r="594" spans="1:15">
      <c r="A594"/>
      <c r="E594" s="1"/>
      <c r="L594" s="1"/>
      <c r="M594" s="1"/>
      <c r="N594" s="1"/>
      <c r="O594" s="169"/>
    </row>
    <row r="595" spans="1:15">
      <c r="A595"/>
      <c r="E595" s="1"/>
      <c r="L595" s="1"/>
      <c r="M595" s="1"/>
      <c r="N595" s="1"/>
      <c r="O595" s="169"/>
    </row>
    <row r="596" spans="1:15">
      <c r="A596"/>
      <c r="E596" s="1"/>
      <c r="L596" s="1"/>
      <c r="M596" s="1"/>
      <c r="N596" s="1"/>
      <c r="O596" s="169"/>
    </row>
    <row r="597" spans="1:15">
      <c r="A597"/>
      <c r="E597" s="1"/>
      <c r="L597" s="1"/>
      <c r="M597" s="1"/>
      <c r="N597" s="1"/>
      <c r="O597" s="169"/>
    </row>
    <row r="598" spans="1:15">
      <c r="A598"/>
      <c r="E598" s="1"/>
      <c r="L598" s="1"/>
      <c r="M598" s="1"/>
      <c r="N598" s="1"/>
      <c r="O598" s="169"/>
    </row>
    <row r="599" spans="1:15">
      <c r="A599"/>
      <c r="E599" s="1"/>
      <c r="L599" s="1"/>
      <c r="M599" s="1"/>
      <c r="N599" s="1"/>
      <c r="O599" s="169"/>
    </row>
    <row r="600" spans="1:15">
      <c r="A600"/>
      <c r="E600" s="1"/>
      <c r="L600" s="1"/>
      <c r="M600" s="1"/>
      <c r="N600" s="1"/>
      <c r="O600" s="169"/>
    </row>
    <row r="601" spans="1:15">
      <c r="A601"/>
      <c r="E601" s="1"/>
      <c r="L601" s="1"/>
      <c r="M601" s="1"/>
      <c r="N601" s="1"/>
      <c r="O601" s="169"/>
    </row>
    <row r="602" spans="1:15">
      <c r="A602"/>
      <c r="E602" s="1"/>
      <c r="L602" s="1"/>
      <c r="M602" s="1"/>
      <c r="N602" s="1"/>
      <c r="O602" s="169"/>
    </row>
    <row r="603" spans="1:15">
      <c r="A603"/>
      <c r="E603" s="1"/>
      <c r="L603" s="1"/>
      <c r="M603" s="1"/>
      <c r="N603" s="1"/>
      <c r="O603" s="169"/>
    </row>
    <row r="604" spans="1:15">
      <c r="A604"/>
      <c r="E604" s="1"/>
      <c r="L604" s="1"/>
      <c r="M604" s="1"/>
      <c r="N604" s="1"/>
      <c r="O604" s="169"/>
    </row>
    <row r="605" spans="1:15">
      <c r="A605"/>
      <c r="E605" s="1"/>
      <c r="L605" s="1"/>
      <c r="M605" s="1"/>
      <c r="N605" s="1"/>
      <c r="O605" s="169"/>
    </row>
    <row r="606" spans="1:15">
      <c r="A606"/>
      <c r="E606" s="1"/>
      <c r="L606" s="1"/>
      <c r="M606" s="1"/>
      <c r="N606" s="1"/>
      <c r="O606" s="169"/>
    </row>
    <row r="607" spans="1:15">
      <c r="A607"/>
      <c r="E607" s="1"/>
      <c r="L607" s="1"/>
      <c r="M607" s="1"/>
      <c r="N607" s="1"/>
      <c r="O607" s="169"/>
    </row>
    <row r="608" spans="1:15">
      <c r="A608"/>
      <c r="E608" s="1"/>
      <c r="L608" s="1"/>
      <c r="M608" s="1"/>
      <c r="N608" s="1"/>
      <c r="O608" s="169"/>
    </row>
    <row r="609" spans="1:15">
      <c r="A609"/>
      <c r="E609" s="1"/>
      <c r="L609" s="1"/>
      <c r="M609" s="1"/>
      <c r="N609" s="1"/>
      <c r="O609" s="169"/>
    </row>
    <row r="610" spans="1:15">
      <c r="A610"/>
      <c r="E610" s="1"/>
      <c r="L610" s="1"/>
      <c r="M610" s="1"/>
      <c r="N610" s="1"/>
      <c r="O610" s="169"/>
    </row>
    <row r="611" spans="1:15">
      <c r="A611"/>
      <c r="E611" s="1"/>
      <c r="L611" s="1"/>
      <c r="M611" s="1"/>
      <c r="N611" s="1"/>
      <c r="O611" s="169"/>
    </row>
    <row r="612" spans="1:15">
      <c r="A612"/>
      <c r="E612" s="1"/>
      <c r="L612" s="1"/>
      <c r="M612" s="1"/>
      <c r="N612" s="1"/>
      <c r="O612" s="169"/>
    </row>
    <row r="613" spans="1:15">
      <c r="A613"/>
      <c r="E613" s="1"/>
      <c r="L613" s="1"/>
      <c r="M613" s="1"/>
      <c r="N613" s="1"/>
      <c r="O613" s="169"/>
    </row>
    <row r="614" spans="1:15">
      <c r="A614"/>
      <c r="E614" s="1"/>
      <c r="L614" s="1"/>
      <c r="M614" s="1"/>
      <c r="N614" s="1"/>
      <c r="O614" s="169"/>
    </row>
    <row r="615" spans="1:15">
      <c r="A615"/>
      <c r="E615" s="1"/>
      <c r="L615" s="1"/>
      <c r="M615" s="1"/>
      <c r="N615" s="1"/>
      <c r="O615" s="169"/>
    </row>
    <row r="616" spans="1:15">
      <c r="A616"/>
      <c r="E616" s="1"/>
      <c r="L616" s="1"/>
      <c r="M616" s="1"/>
      <c r="N616" s="1"/>
      <c r="O616" s="169"/>
    </row>
    <row r="617" spans="1:15">
      <c r="A617"/>
      <c r="E617" s="1"/>
      <c r="L617" s="1"/>
      <c r="M617" s="1"/>
      <c r="N617" s="1"/>
      <c r="O617" s="169"/>
    </row>
    <row r="618" spans="1:15">
      <c r="A618"/>
      <c r="E618" s="1"/>
      <c r="L618" s="1"/>
      <c r="M618" s="1"/>
      <c r="N618" s="1"/>
      <c r="O618" s="169"/>
    </row>
    <row r="619" spans="1:15">
      <c r="A619"/>
      <c r="E619" s="1"/>
      <c r="L619" s="1"/>
      <c r="M619" s="1"/>
      <c r="N619" s="1"/>
      <c r="O619" s="169"/>
    </row>
    <row r="620" spans="1:15">
      <c r="A620"/>
      <c r="E620" s="1"/>
      <c r="L620" s="1"/>
      <c r="M620" s="1"/>
      <c r="N620" s="1"/>
      <c r="O620" s="169"/>
    </row>
    <row r="621" spans="1:15">
      <c r="A621"/>
      <c r="E621" s="1"/>
      <c r="L621" s="1"/>
      <c r="M621" s="1"/>
      <c r="N621" s="1"/>
      <c r="O621" s="169"/>
    </row>
    <row r="622" spans="1:15">
      <c r="A622"/>
      <c r="E622" s="1"/>
      <c r="L622" s="1"/>
      <c r="M622" s="1"/>
      <c r="N622" s="1"/>
      <c r="O622" s="169"/>
    </row>
    <row r="623" spans="1:15">
      <c r="A623"/>
      <c r="E623" s="1"/>
      <c r="L623" s="1"/>
      <c r="M623" s="1"/>
      <c r="N623" s="1"/>
      <c r="O623" s="169"/>
    </row>
    <row r="624" spans="1:15">
      <c r="A624"/>
      <c r="E624" s="1"/>
      <c r="L624" s="1"/>
      <c r="M624" s="1"/>
      <c r="N624" s="1"/>
      <c r="O624" s="169"/>
    </row>
    <row r="625" spans="1:15">
      <c r="A625"/>
      <c r="E625" s="1"/>
      <c r="L625" s="1"/>
      <c r="M625" s="1"/>
      <c r="N625" s="1"/>
      <c r="O625" s="169"/>
    </row>
    <row r="626" spans="1:15">
      <c r="A626"/>
      <c r="E626" s="1"/>
      <c r="L626" s="1"/>
      <c r="M626" s="1"/>
      <c r="N626" s="1"/>
      <c r="O626" s="169"/>
    </row>
    <row r="627" spans="1:15">
      <c r="A627"/>
      <c r="E627" s="1"/>
      <c r="L627" s="1"/>
      <c r="M627" s="1"/>
      <c r="N627" s="1"/>
      <c r="O627" s="169"/>
    </row>
    <row r="628" spans="1:15">
      <c r="A628"/>
      <c r="E628" s="1"/>
      <c r="L628" s="1"/>
      <c r="M628" s="1"/>
      <c r="N628" s="1"/>
      <c r="O628" s="169"/>
    </row>
    <row r="629" spans="1:15">
      <c r="A629"/>
      <c r="E629" s="1"/>
      <c r="L629" s="1"/>
      <c r="M629" s="1"/>
      <c r="N629" s="1"/>
      <c r="O629" s="169"/>
    </row>
    <row r="630" spans="1:15">
      <c r="A630"/>
      <c r="E630" s="1"/>
      <c r="L630" s="1"/>
      <c r="M630" s="1"/>
      <c r="N630" s="1"/>
      <c r="O630" s="169"/>
    </row>
    <row r="631" spans="1:15">
      <c r="A631"/>
      <c r="E631" s="1"/>
      <c r="L631" s="1"/>
      <c r="M631" s="1"/>
      <c r="N631" s="1"/>
      <c r="O631" s="169"/>
    </row>
    <row r="632" spans="1:15">
      <c r="A632"/>
      <c r="E632" s="1"/>
      <c r="L632" s="1"/>
      <c r="M632" s="1"/>
      <c r="N632" s="1"/>
      <c r="O632" s="169"/>
    </row>
    <row r="633" spans="1:15">
      <c r="A633"/>
      <c r="E633" s="1"/>
      <c r="L633" s="1"/>
      <c r="M633" s="1"/>
      <c r="N633" s="1"/>
      <c r="O633" s="169"/>
    </row>
    <row r="634" spans="1:15">
      <c r="A634"/>
      <c r="E634" s="1"/>
      <c r="L634" s="1"/>
      <c r="M634" s="1"/>
      <c r="N634" s="1"/>
      <c r="O634" s="169"/>
    </row>
    <row r="635" spans="1:15">
      <c r="A635"/>
      <c r="E635" s="1"/>
      <c r="L635" s="1"/>
      <c r="M635" s="1"/>
      <c r="N635" s="1"/>
      <c r="O635" s="169"/>
    </row>
    <row r="636" spans="1:15">
      <c r="A636"/>
      <c r="E636" s="1"/>
      <c r="L636" s="1"/>
      <c r="M636" s="1"/>
      <c r="N636" s="1"/>
      <c r="O636" s="169"/>
    </row>
    <row r="637" spans="1:15">
      <c r="A637"/>
      <c r="E637" s="1"/>
      <c r="L637" s="1"/>
      <c r="M637" s="1"/>
      <c r="N637" s="1"/>
      <c r="O637" s="169"/>
    </row>
    <row r="638" spans="1:15">
      <c r="A638"/>
      <c r="E638" s="1"/>
      <c r="L638" s="1"/>
      <c r="M638" s="1"/>
      <c r="N638" s="1"/>
      <c r="O638" s="169"/>
    </row>
    <row r="639" spans="1:15">
      <c r="A639"/>
      <c r="E639" s="1"/>
      <c r="L639" s="1"/>
      <c r="M639" s="1"/>
      <c r="N639" s="1"/>
      <c r="O639" s="169"/>
    </row>
    <row r="640" spans="1:15">
      <c r="A640"/>
      <c r="E640" s="1"/>
      <c r="L640" s="1"/>
      <c r="M640" s="1"/>
      <c r="N640" s="1"/>
      <c r="O640" s="169"/>
    </row>
    <row r="641" spans="1:15">
      <c r="A641"/>
      <c r="E641" s="1"/>
      <c r="L641" s="1"/>
      <c r="M641" s="1"/>
      <c r="N641" s="1"/>
      <c r="O641" s="169"/>
    </row>
    <row r="642" spans="1:15">
      <c r="A642"/>
      <c r="E642" s="1"/>
      <c r="L642" s="1"/>
      <c r="M642" s="1"/>
      <c r="N642" s="1"/>
      <c r="O642" s="169"/>
    </row>
    <row r="643" spans="1:15">
      <c r="A643"/>
      <c r="E643" s="1"/>
      <c r="L643" s="1"/>
      <c r="M643" s="1"/>
      <c r="N643" s="1"/>
      <c r="O643" s="169"/>
    </row>
    <row r="644" spans="1:15">
      <c r="A644"/>
      <c r="E644" s="1"/>
      <c r="L644" s="1"/>
      <c r="M644" s="1"/>
      <c r="N644" s="1"/>
      <c r="O644" s="169"/>
    </row>
    <row r="645" spans="1:15">
      <c r="A645"/>
      <c r="E645" s="1"/>
      <c r="L645" s="1"/>
      <c r="M645" s="1"/>
      <c r="N645" s="1"/>
      <c r="O645" s="169"/>
    </row>
    <row r="646" spans="1:15">
      <c r="A646"/>
      <c r="E646" s="1"/>
      <c r="L646" s="1"/>
      <c r="M646" s="1"/>
      <c r="N646" s="1"/>
      <c r="O646" s="169"/>
    </row>
    <row r="647" spans="1:15">
      <c r="A647"/>
      <c r="E647" s="1"/>
      <c r="L647" s="1"/>
      <c r="M647" s="1"/>
      <c r="N647" s="1"/>
      <c r="O647" s="169"/>
    </row>
    <row r="648" spans="1:15">
      <c r="A648"/>
      <c r="E648" s="1"/>
      <c r="L648" s="1"/>
      <c r="M648" s="1"/>
      <c r="N648" s="1"/>
      <c r="O648" s="169"/>
    </row>
    <row r="649" spans="1:15">
      <c r="A649"/>
      <c r="E649" s="1"/>
      <c r="L649" s="1"/>
      <c r="M649" s="1"/>
      <c r="N649" s="1"/>
      <c r="O649" s="169"/>
    </row>
    <row r="650" spans="1:15">
      <c r="A650"/>
      <c r="E650" s="1"/>
      <c r="L650" s="1"/>
      <c r="M650" s="1"/>
      <c r="N650" s="1"/>
      <c r="O650" s="169"/>
    </row>
    <row r="651" spans="1:15">
      <c r="A651"/>
      <c r="E651" s="1"/>
      <c r="L651" s="1"/>
      <c r="M651" s="1"/>
      <c r="N651" s="1"/>
      <c r="O651" s="169"/>
    </row>
    <row r="652" spans="1:15">
      <c r="A652"/>
      <c r="E652" s="1"/>
      <c r="L652" s="1"/>
      <c r="M652" s="1"/>
      <c r="N652" s="1"/>
      <c r="O652" s="169"/>
    </row>
    <row r="653" spans="1:15">
      <c r="A653"/>
      <c r="E653" s="1"/>
      <c r="L653" s="1"/>
      <c r="M653" s="1"/>
      <c r="N653" s="1"/>
      <c r="O653" s="169"/>
    </row>
    <row r="654" spans="1:15">
      <c r="A654"/>
      <c r="E654" s="1"/>
      <c r="L654" s="1"/>
      <c r="M654" s="1"/>
      <c r="N654" s="1"/>
      <c r="O654" s="169"/>
    </row>
    <row r="655" spans="1:15">
      <c r="A655"/>
      <c r="E655" s="1"/>
      <c r="L655" s="1"/>
      <c r="M655" s="1"/>
      <c r="N655" s="1"/>
      <c r="O655" s="169"/>
    </row>
    <row r="656" spans="1:15">
      <c r="A656"/>
      <c r="E656" s="1"/>
      <c r="L656" s="1"/>
      <c r="M656" s="1"/>
      <c r="N656" s="1"/>
      <c r="O656" s="169"/>
    </row>
    <row r="657" spans="1:15">
      <c r="A657"/>
      <c r="E657" s="1"/>
      <c r="L657" s="1"/>
      <c r="M657" s="1"/>
      <c r="N657" s="1"/>
      <c r="O657" s="169"/>
    </row>
    <row r="658" spans="1:15">
      <c r="A658"/>
      <c r="E658" s="1"/>
      <c r="L658" s="1"/>
      <c r="M658" s="1"/>
      <c r="N658" s="1"/>
      <c r="O658" s="169"/>
    </row>
    <row r="659" spans="1:15">
      <c r="A659"/>
      <c r="E659" s="1"/>
      <c r="L659" s="1"/>
      <c r="M659" s="1"/>
      <c r="N659" s="1"/>
      <c r="O659" s="169"/>
    </row>
    <row r="660" spans="1:15">
      <c r="A660"/>
      <c r="E660" s="1"/>
      <c r="L660" s="1"/>
      <c r="M660" s="1"/>
      <c r="N660" s="1"/>
      <c r="O660" s="169"/>
    </row>
    <row r="661" spans="1:15">
      <c r="A661"/>
      <c r="E661" s="1"/>
      <c r="L661" s="1"/>
      <c r="M661" s="1"/>
      <c r="N661" s="1"/>
      <c r="O661" s="169"/>
    </row>
    <row r="662" spans="1:15">
      <c r="A662"/>
      <c r="E662" s="1"/>
      <c r="L662" s="1"/>
      <c r="M662" s="1"/>
      <c r="N662" s="1"/>
      <c r="O662" s="169"/>
    </row>
    <row r="663" spans="1:15">
      <c r="A663"/>
      <c r="E663" s="1"/>
      <c r="L663" s="1"/>
      <c r="M663" s="1"/>
      <c r="N663" s="1"/>
      <c r="O663" s="169"/>
    </row>
    <row r="664" spans="1:15">
      <c r="A664"/>
      <c r="E664" s="1"/>
      <c r="L664" s="1"/>
      <c r="M664" s="1"/>
      <c r="N664" s="1"/>
      <c r="O664" s="169"/>
    </row>
    <row r="665" spans="1:15">
      <c r="A665"/>
      <c r="E665" s="1"/>
      <c r="L665" s="1"/>
      <c r="M665" s="1"/>
      <c r="N665" s="1"/>
      <c r="O665" s="169"/>
    </row>
    <row r="666" spans="1:15">
      <c r="A666"/>
      <c r="E666" s="1"/>
      <c r="L666" s="1"/>
      <c r="M666" s="1"/>
      <c r="N666" s="1"/>
      <c r="O666" s="169"/>
    </row>
    <row r="667" spans="1:15">
      <c r="A667"/>
      <c r="E667" s="1"/>
      <c r="L667" s="1"/>
      <c r="M667" s="1"/>
      <c r="N667" s="1"/>
      <c r="O667" s="169"/>
    </row>
    <row r="668" spans="1:15">
      <c r="A668"/>
      <c r="E668" s="1"/>
      <c r="L668" s="1"/>
      <c r="M668" s="1"/>
      <c r="N668" s="1"/>
      <c r="O668" s="169"/>
    </row>
    <row r="669" spans="1:15">
      <c r="A669"/>
      <c r="E669" s="1"/>
      <c r="L669" s="1"/>
      <c r="M669" s="1"/>
      <c r="N669" s="1"/>
      <c r="O669" s="169"/>
    </row>
    <row r="670" spans="1:15">
      <c r="A670"/>
      <c r="E670" s="1"/>
      <c r="L670" s="1"/>
      <c r="M670" s="1"/>
      <c r="N670" s="1"/>
      <c r="O670" s="169"/>
    </row>
    <row r="671" spans="1:15">
      <c r="A671"/>
      <c r="E671" s="1"/>
      <c r="L671" s="1"/>
      <c r="M671" s="1"/>
      <c r="N671" s="1"/>
      <c r="O671" s="169"/>
    </row>
    <row r="672" spans="1:15">
      <c r="A672"/>
      <c r="E672" s="1"/>
      <c r="L672" s="1"/>
      <c r="M672" s="1"/>
      <c r="N672" s="1"/>
      <c r="O672" s="169"/>
    </row>
    <row r="673" spans="1:15">
      <c r="A673"/>
      <c r="E673" s="1"/>
      <c r="L673" s="1"/>
      <c r="M673" s="1"/>
      <c r="N673" s="1"/>
      <c r="O673" s="169"/>
    </row>
    <row r="674" spans="1:15">
      <c r="A674"/>
      <c r="E674" s="1"/>
      <c r="L674" s="1"/>
      <c r="M674" s="1"/>
      <c r="N674" s="1"/>
      <c r="O674" s="169"/>
    </row>
    <row r="675" spans="1:15">
      <c r="A675"/>
      <c r="E675" s="1"/>
      <c r="L675" s="1"/>
      <c r="M675" s="1"/>
      <c r="N675" s="1"/>
      <c r="O675" s="169"/>
    </row>
    <row r="676" spans="1:15">
      <c r="A676"/>
      <c r="E676" s="1"/>
      <c r="L676" s="1"/>
      <c r="M676" s="1"/>
      <c r="N676" s="1"/>
      <c r="O676" s="169"/>
    </row>
    <row r="677" spans="1:15">
      <c r="A677"/>
      <c r="E677" s="1"/>
      <c r="L677" s="1"/>
      <c r="M677" s="1"/>
      <c r="N677" s="1"/>
      <c r="O677" s="169"/>
    </row>
    <row r="678" spans="1:15">
      <c r="A678"/>
      <c r="E678" s="1"/>
      <c r="L678" s="1"/>
      <c r="M678" s="1"/>
      <c r="N678" s="1"/>
      <c r="O678" s="169"/>
    </row>
    <row r="679" spans="1:15">
      <c r="A679"/>
      <c r="E679" s="1"/>
      <c r="L679" s="1"/>
      <c r="M679" s="1"/>
      <c r="N679" s="1"/>
      <c r="O679" s="169"/>
    </row>
    <row r="680" spans="1:15">
      <c r="A680"/>
      <c r="E680" s="1"/>
      <c r="L680" s="1"/>
      <c r="M680" s="1"/>
      <c r="N680" s="1"/>
      <c r="O680" s="169"/>
    </row>
    <row r="681" spans="1:15">
      <c r="A681"/>
      <c r="E681" s="1"/>
      <c r="L681" s="1"/>
      <c r="M681" s="1"/>
      <c r="N681" s="1"/>
      <c r="O681" s="169"/>
    </row>
    <row r="682" spans="1:15">
      <c r="A682"/>
      <c r="E682" s="1"/>
      <c r="L682" s="1"/>
      <c r="M682" s="1"/>
      <c r="N682" s="1"/>
      <c r="O682" s="169"/>
    </row>
    <row r="683" spans="1:15">
      <c r="A683"/>
      <c r="E683" s="1"/>
      <c r="L683" s="1"/>
      <c r="M683" s="1"/>
      <c r="N683" s="1"/>
      <c r="O683" s="169"/>
    </row>
    <row r="684" spans="1:15">
      <c r="A684"/>
      <c r="E684" s="1"/>
      <c r="L684" s="1"/>
      <c r="M684" s="1"/>
      <c r="N684" s="1"/>
      <c r="O684" s="169"/>
    </row>
    <row r="685" spans="1:15">
      <c r="A685"/>
      <c r="E685" s="1"/>
      <c r="L685" s="1"/>
      <c r="M685" s="1"/>
      <c r="N685" s="1"/>
      <c r="O685" s="169"/>
    </row>
    <row r="686" spans="1:15">
      <c r="A686"/>
      <c r="E686" s="1"/>
      <c r="L686" s="1"/>
      <c r="M686" s="1"/>
      <c r="N686" s="1"/>
      <c r="O686" s="169"/>
    </row>
    <row r="687" spans="1:15">
      <c r="A687"/>
      <c r="E687" s="1"/>
      <c r="L687" s="1"/>
      <c r="M687" s="1"/>
      <c r="N687" s="1"/>
      <c r="O687" s="169"/>
    </row>
    <row r="688" spans="1:15">
      <c r="A688"/>
      <c r="E688" s="1"/>
      <c r="L688" s="1"/>
      <c r="M688" s="1"/>
      <c r="N688" s="1"/>
      <c r="O688" s="169"/>
    </row>
    <row r="689" spans="1:15">
      <c r="A689"/>
      <c r="E689" s="1"/>
      <c r="L689" s="1"/>
      <c r="M689" s="1"/>
      <c r="N689" s="1"/>
      <c r="O689" s="169"/>
    </row>
    <row r="690" spans="1:15">
      <c r="A690"/>
      <c r="E690" s="1"/>
      <c r="L690" s="1"/>
      <c r="M690" s="1"/>
      <c r="N690" s="1"/>
      <c r="O690" s="169"/>
    </row>
    <row r="691" spans="1:15">
      <c r="A691"/>
      <c r="E691" s="1"/>
      <c r="L691" s="1"/>
      <c r="M691" s="1"/>
      <c r="N691" s="1"/>
      <c r="O691" s="169"/>
    </row>
    <row r="692" spans="1:15">
      <c r="A692"/>
      <c r="E692" s="1"/>
      <c r="L692" s="1"/>
      <c r="M692" s="1"/>
      <c r="N692" s="1"/>
      <c r="O692" s="169"/>
    </row>
    <row r="693" spans="1:15">
      <c r="A693"/>
      <c r="E693" s="1"/>
      <c r="L693" s="1"/>
      <c r="M693" s="1"/>
      <c r="N693" s="1"/>
      <c r="O693" s="169"/>
    </row>
    <row r="694" spans="1:15">
      <c r="A694"/>
      <c r="E694" s="1"/>
      <c r="L694" s="1"/>
      <c r="M694" s="1"/>
      <c r="N694" s="1"/>
      <c r="O694" s="169"/>
    </row>
    <row r="695" spans="1:15">
      <c r="A695"/>
      <c r="E695" s="1"/>
      <c r="L695" s="1"/>
      <c r="M695" s="1"/>
      <c r="N695" s="1"/>
      <c r="O695" s="169"/>
    </row>
    <row r="696" spans="1:15">
      <c r="A696"/>
      <c r="E696" s="1"/>
      <c r="L696" s="1"/>
      <c r="M696" s="1"/>
      <c r="N696" s="1"/>
      <c r="O696" s="169"/>
    </row>
    <row r="697" spans="1:15">
      <c r="A697"/>
      <c r="E697" s="1"/>
      <c r="L697" s="1"/>
      <c r="M697" s="1"/>
      <c r="N697" s="1"/>
      <c r="O697" s="169"/>
    </row>
    <row r="698" spans="1:15">
      <c r="A698"/>
      <c r="E698" s="1"/>
      <c r="L698" s="1"/>
      <c r="M698" s="1"/>
      <c r="N698" s="1"/>
      <c r="O698" s="169"/>
    </row>
    <row r="699" spans="1:15">
      <c r="A699"/>
      <c r="E699" s="1"/>
      <c r="L699" s="1"/>
      <c r="M699" s="1"/>
      <c r="N699" s="1"/>
      <c r="O699" s="169"/>
    </row>
    <row r="700" spans="1:15">
      <c r="A700"/>
      <c r="E700" s="1"/>
      <c r="L700" s="1"/>
      <c r="M700" s="1"/>
      <c r="N700" s="1"/>
      <c r="O700" s="169"/>
    </row>
    <row r="701" spans="1:15">
      <c r="A701"/>
      <c r="E701" s="1"/>
      <c r="L701" s="1"/>
      <c r="M701" s="1"/>
      <c r="N701" s="1"/>
      <c r="O701" s="169"/>
    </row>
    <row r="702" spans="1:15">
      <c r="A702"/>
      <c r="E702" s="1"/>
      <c r="L702" s="1"/>
      <c r="M702" s="1"/>
      <c r="N702" s="1"/>
      <c r="O702" s="169"/>
    </row>
    <row r="703" spans="1:15">
      <c r="A703"/>
      <c r="E703" s="1"/>
      <c r="L703" s="1"/>
      <c r="M703" s="1"/>
      <c r="N703" s="1"/>
      <c r="O703" s="169"/>
    </row>
    <row r="704" spans="1:15">
      <c r="A704"/>
      <c r="E704" s="1"/>
      <c r="L704" s="1"/>
      <c r="M704" s="1"/>
      <c r="N704" s="1"/>
      <c r="O704" s="169"/>
    </row>
    <row r="705" spans="1:15">
      <c r="A705"/>
      <c r="E705" s="1"/>
      <c r="L705" s="1"/>
      <c r="M705" s="1"/>
      <c r="N705" s="1"/>
      <c r="O705" s="169"/>
    </row>
    <row r="706" spans="1:15">
      <c r="A706"/>
      <c r="E706" s="1"/>
      <c r="L706" s="1"/>
      <c r="M706" s="1"/>
      <c r="N706" s="1"/>
      <c r="O706" s="169"/>
    </row>
    <row r="707" spans="1:15">
      <c r="A707"/>
      <c r="E707" s="1"/>
      <c r="L707" s="1"/>
      <c r="M707" s="1"/>
      <c r="N707" s="1"/>
      <c r="O707" s="169"/>
    </row>
    <row r="708" spans="1:15">
      <c r="A708"/>
      <c r="E708" s="1"/>
      <c r="L708" s="1"/>
      <c r="M708" s="1"/>
      <c r="N708" s="1"/>
      <c r="O708" s="169"/>
    </row>
    <row r="709" spans="1:15">
      <c r="A709"/>
      <c r="E709" s="1"/>
      <c r="L709" s="1"/>
      <c r="M709" s="1"/>
      <c r="N709" s="1"/>
      <c r="O709" s="169"/>
    </row>
    <row r="710" spans="1:15">
      <c r="A710"/>
      <c r="E710" s="1"/>
      <c r="L710" s="1"/>
      <c r="M710" s="1"/>
      <c r="N710" s="1"/>
      <c r="O710" s="169"/>
    </row>
    <row r="711" spans="1:15">
      <c r="A711"/>
      <c r="E711" s="1"/>
      <c r="L711" s="1"/>
      <c r="M711" s="1"/>
      <c r="N711" s="1"/>
      <c r="O711" s="169"/>
    </row>
    <row r="712" spans="1:15">
      <c r="A712"/>
      <c r="E712" s="1"/>
      <c r="L712" s="1"/>
      <c r="M712" s="1"/>
      <c r="N712" s="1"/>
      <c r="O712" s="169"/>
    </row>
    <row r="713" spans="1:15">
      <c r="A713"/>
      <c r="E713" s="1"/>
      <c r="L713" s="1"/>
      <c r="M713" s="1"/>
      <c r="N713" s="1"/>
      <c r="O713" s="169"/>
    </row>
    <row r="714" spans="1:15">
      <c r="A714"/>
      <c r="E714" s="1"/>
      <c r="L714" s="1"/>
      <c r="M714" s="1"/>
      <c r="N714" s="1"/>
      <c r="O714" s="169"/>
    </row>
    <row r="715" spans="1:15">
      <c r="A715"/>
      <c r="E715" s="1"/>
      <c r="L715" s="1"/>
      <c r="M715" s="1"/>
      <c r="N715" s="1"/>
      <c r="O715" s="169"/>
    </row>
    <row r="716" spans="1:15">
      <c r="A716"/>
      <c r="E716" s="1"/>
      <c r="L716" s="1"/>
      <c r="M716" s="1"/>
      <c r="N716" s="1"/>
      <c r="O716" s="169"/>
    </row>
    <row r="717" spans="1:15">
      <c r="A717"/>
      <c r="E717" s="1"/>
      <c r="L717" s="1"/>
      <c r="M717" s="1"/>
      <c r="N717" s="1"/>
      <c r="O717" s="169"/>
    </row>
    <row r="718" spans="1:15">
      <c r="A718"/>
      <c r="E718" s="1"/>
      <c r="L718" s="1"/>
      <c r="M718" s="1"/>
      <c r="N718" s="1"/>
      <c r="O718" s="169"/>
    </row>
    <row r="719" spans="1:15">
      <c r="A719"/>
      <c r="E719" s="1"/>
      <c r="L719" s="1"/>
      <c r="M719" s="1"/>
      <c r="N719" s="1"/>
      <c r="O719" s="169"/>
    </row>
    <row r="720" spans="1:15">
      <c r="A720"/>
      <c r="E720" s="1"/>
      <c r="L720" s="1"/>
      <c r="M720" s="1"/>
      <c r="N720" s="1"/>
      <c r="O720" s="169"/>
    </row>
    <row r="721" spans="1:15">
      <c r="A721"/>
      <c r="E721" s="1"/>
      <c r="L721" s="1"/>
      <c r="M721" s="1"/>
      <c r="N721" s="1"/>
      <c r="O721" s="169"/>
    </row>
    <row r="722" spans="1:15">
      <c r="A722"/>
      <c r="E722" s="1"/>
      <c r="L722" s="1"/>
      <c r="M722" s="1"/>
      <c r="N722" s="1"/>
      <c r="O722" s="169"/>
    </row>
    <row r="723" spans="1:15">
      <c r="A723"/>
      <c r="E723" s="1"/>
      <c r="L723" s="1"/>
      <c r="M723" s="1"/>
      <c r="N723" s="1"/>
      <c r="O723" s="169"/>
    </row>
    <row r="724" spans="1:15">
      <c r="A724"/>
      <c r="E724" s="1"/>
      <c r="L724" s="1"/>
      <c r="M724" s="1"/>
      <c r="N724" s="1"/>
      <c r="O724" s="169"/>
    </row>
    <row r="725" spans="1:15">
      <c r="A725"/>
      <c r="E725" s="1"/>
      <c r="L725" s="1"/>
      <c r="M725" s="1"/>
      <c r="N725" s="1"/>
      <c r="O725" s="169"/>
    </row>
    <row r="726" spans="1:15">
      <c r="A726"/>
      <c r="E726" s="1"/>
      <c r="L726" s="1"/>
      <c r="M726" s="1"/>
      <c r="N726" s="1"/>
      <c r="O726" s="169"/>
    </row>
    <row r="727" spans="1:15">
      <c r="A727"/>
      <c r="E727" s="1"/>
      <c r="L727" s="1"/>
      <c r="M727" s="1"/>
      <c r="N727" s="1"/>
      <c r="O727" s="169"/>
    </row>
    <row r="728" spans="1:15">
      <c r="A728"/>
      <c r="E728" s="1"/>
      <c r="L728" s="1"/>
      <c r="M728" s="1"/>
      <c r="N728" s="1"/>
      <c r="O728" s="169"/>
    </row>
    <row r="729" spans="1:15">
      <c r="A729"/>
      <c r="E729" s="1"/>
      <c r="L729" s="1"/>
      <c r="M729" s="1"/>
      <c r="N729" s="1"/>
      <c r="O729" s="169"/>
    </row>
    <row r="730" spans="1:15">
      <c r="A730"/>
      <c r="E730" s="1"/>
      <c r="L730" s="1"/>
      <c r="M730" s="1"/>
      <c r="N730" s="1"/>
      <c r="O730" s="169"/>
    </row>
    <row r="731" spans="1:15">
      <c r="A731"/>
      <c r="E731" s="1"/>
      <c r="L731" s="1"/>
      <c r="M731" s="1"/>
      <c r="N731" s="1"/>
      <c r="O731" s="169"/>
    </row>
    <row r="732" spans="1:15">
      <c r="A732"/>
      <c r="E732" s="1"/>
      <c r="L732" s="1"/>
      <c r="M732" s="1"/>
      <c r="N732" s="1"/>
      <c r="O732" s="169"/>
    </row>
    <row r="733" spans="1:15">
      <c r="A733"/>
      <c r="E733" s="1"/>
      <c r="L733" s="1"/>
      <c r="M733" s="1"/>
      <c r="N733" s="1"/>
      <c r="O733" s="169"/>
    </row>
    <row r="734" spans="1:15">
      <c r="A734"/>
      <c r="E734" s="1"/>
      <c r="L734" s="1"/>
      <c r="M734" s="1"/>
      <c r="N734" s="1"/>
      <c r="O734" s="169"/>
    </row>
    <row r="735" spans="1:15">
      <c r="A735"/>
      <c r="E735" s="1"/>
      <c r="L735" s="1"/>
      <c r="M735" s="1"/>
      <c r="N735" s="1"/>
      <c r="O735" s="169"/>
    </row>
    <row r="736" spans="1:15">
      <c r="A736"/>
      <c r="E736" s="1"/>
      <c r="L736" s="1"/>
      <c r="M736" s="1"/>
      <c r="N736" s="1"/>
      <c r="O736" s="169"/>
    </row>
    <row r="737" spans="1:15">
      <c r="A737"/>
      <c r="E737" s="1"/>
      <c r="L737" s="1"/>
      <c r="M737" s="1"/>
      <c r="N737" s="1"/>
      <c r="O737" s="169"/>
    </row>
    <row r="738" spans="1:15">
      <c r="A738"/>
      <c r="E738" s="1"/>
      <c r="L738" s="1"/>
      <c r="M738" s="1"/>
      <c r="N738" s="1"/>
      <c r="O738" s="169"/>
    </row>
    <row r="739" spans="1:15">
      <c r="A739"/>
      <c r="E739" s="1"/>
      <c r="L739" s="1"/>
      <c r="M739" s="1"/>
      <c r="N739" s="1"/>
      <c r="O739" s="169"/>
    </row>
    <row r="740" spans="1:15">
      <c r="A740"/>
      <c r="E740" s="1"/>
      <c r="L740" s="1"/>
      <c r="M740" s="1"/>
      <c r="N740" s="1"/>
      <c r="O740" s="169"/>
    </row>
    <row r="741" spans="1:15">
      <c r="A741"/>
      <c r="E741" s="1"/>
      <c r="L741" s="1"/>
      <c r="M741" s="1"/>
      <c r="N741" s="1"/>
      <c r="O741" s="169"/>
    </row>
    <row r="742" spans="1:15">
      <c r="A742"/>
      <c r="E742" s="1"/>
      <c r="L742" s="1"/>
      <c r="M742" s="1"/>
      <c r="N742" s="1"/>
      <c r="O742" s="169"/>
    </row>
    <row r="743" spans="1:15">
      <c r="A743"/>
      <c r="E743" s="1"/>
      <c r="L743" s="1"/>
      <c r="M743" s="1"/>
      <c r="N743" s="1"/>
      <c r="O743" s="169"/>
    </row>
    <row r="744" spans="1:15">
      <c r="A744"/>
      <c r="E744" s="1"/>
      <c r="L744" s="1"/>
      <c r="M744" s="1"/>
      <c r="N744" s="1"/>
      <c r="O744" s="169"/>
    </row>
    <row r="745" spans="1:15">
      <c r="A745"/>
      <c r="E745" s="1"/>
      <c r="L745" s="1"/>
      <c r="M745" s="1"/>
      <c r="N745" s="1"/>
      <c r="O745" s="169"/>
    </row>
    <row r="746" spans="1:15">
      <c r="A746"/>
      <c r="E746" s="1"/>
      <c r="L746" s="1"/>
      <c r="M746" s="1"/>
      <c r="N746" s="1"/>
      <c r="O746" s="169"/>
    </row>
    <row r="747" spans="1:15">
      <c r="A747"/>
      <c r="E747" s="1"/>
      <c r="L747" s="1"/>
      <c r="M747" s="1"/>
      <c r="N747" s="1"/>
      <c r="O747" s="169"/>
    </row>
    <row r="748" spans="1:15">
      <c r="A748"/>
      <c r="E748" s="1"/>
      <c r="L748" s="1"/>
      <c r="M748" s="1"/>
      <c r="N748" s="1"/>
      <c r="O748" s="169"/>
    </row>
    <row r="749" spans="1:15">
      <c r="A749"/>
      <c r="E749" s="1"/>
      <c r="L749" s="1"/>
      <c r="M749" s="1"/>
      <c r="N749" s="1"/>
      <c r="O749" s="169"/>
    </row>
    <row r="750" spans="1:15">
      <c r="A750"/>
      <c r="E750" s="1"/>
      <c r="L750" s="1"/>
      <c r="M750" s="1"/>
      <c r="N750" s="1"/>
      <c r="O750" s="169"/>
    </row>
    <row r="751" spans="1:15">
      <c r="A751"/>
      <c r="E751" s="1"/>
      <c r="L751" s="1"/>
      <c r="M751" s="1"/>
      <c r="N751" s="1"/>
      <c r="O751" s="169"/>
    </row>
    <row r="752" spans="1:15">
      <c r="A752"/>
      <c r="E752" s="1"/>
      <c r="L752" s="1"/>
      <c r="M752" s="1"/>
      <c r="N752" s="1"/>
      <c r="O752" s="169"/>
    </row>
    <row r="753" spans="1:15">
      <c r="A753"/>
      <c r="E753" s="1"/>
      <c r="L753" s="1"/>
      <c r="M753" s="1"/>
      <c r="N753" s="1"/>
      <c r="O753" s="169"/>
    </row>
    <row r="754" spans="1:15">
      <c r="A754"/>
      <c r="E754" s="1"/>
      <c r="L754" s="1"/>
      <c r="M754" s="1"/>
      <c r="N754" s="1"/>
      <c r="O754" s="169"/>
    </row>
    <row r="755" spans="1:15">
      <c r="A755"/>
      <c r="E755" s="1"/>
      <c r="L755" s="1"/>
      <c r="M755" s="1"/>
      <c r="N755" s="1"/>
      <c r="O755" s="169"/>
    </row>
    <row r="756" spans="1:15">
      <c r="A756"/>
      <c r="E756" s="1"/>
      <c r="L756" s="1"/>
      <c r="M756" s="1"/>
      <c r="N756" s="1"/>
      <c r="O756" s="169"/>
    </row>
    <row r="757" spans="1:15">
      <c r="A757"/>
      <c r="E757" s="1"/>
      <c r="L757" s="1"/>
      <c r="M757" s="1"/>
      <c r="N757" s="1"/>
      <c r="O757" s="169"/>
    </row>
    <row r="758" spans="1:15">
      <c r="A758"/>
      <c r="E758" s="1"/>
      <c r="L758" s="1"/>
      <c r="M758" s="1"/>
      <c r="N758" s="1"/>
      <c r="O758" s="169"/>
    </row>
    <row r="759" spans="1:15">
      <c r="A759"/>
      <c r="E759" s="1"/>
      <c r="L759" s="1"/>
      <c r="M759" s="1"/>
      <c r="N759" s="1"/>
      <c r="O759" s="169"/>
    </row>
    <row r="760" spans="1:15">
      <c r="A760"/>
      <c r="E760" s="1"/>
      <c r="L760" s="1"/>
      <c r="M760" s="1"/>
      <c r="N760" s="1"/>
      <c r="O760" s="169"/>
    </row>
    <row r="761" spans="1:15">
      <c r="A761"/>
      <c r="E761" s="1"/>
      <c r="L761" s="1"/>
      <c r="M761" s="1"/>
      <c r="N761" s="1"/>
      <c r="O761" s="169"/>
    </row>
    <row r="762" spans="1:15">
      <c r="A762"/>
      <c r="E762" s="1"/>
      <c r="L762" s="1"/>
      <c r="M762" s="1"/>
      <c r="N762" s="1"/>
      <c r="O762" s="169"/>
    </row>
    <row r="763" spans="1:15">
      <c r="A763"/>
      <c r="E763" s="1"/>
      <c r="L763" s="1"/>
      <c r="M763" s="1"/>
      <c r="N763" s="1"/>
      <c r="O763" s="169"/>
    </row>
    <row r="764" spans="1:15">
      <c r="A764"/>
      <c r="E764" s="1"/>
      <c r="L764" s="1"/>
      <c r="M764" s="1"/>
      <c r="N764" s="1"/>
      <c r="O764" s="169"/>
    </row>
    <row r="765" spans="1:15">
      <c r="A765"/>
      <c r="E765" s="1"/>
      <c r="L765" s="1"/>
      <c r="M765" s="1"/>
      <c r="N765" s="1"/>
      <c r="O765" s="169"/>
    </row>
    <row r="766" spans="1:15">
      <c r="A766"/>
      <c r="E766" s="1"/>
      <c r="L766" s="1"/>
      <c r="M766" s="1"/>
      <c r="N766" s="1"/>
      <c r="O766" s="169"/>
    </row>
    <row r="767" spans="1:15">
      <c r="A767"/>
      <c r="E767" s="1"/>
      <c r="L767" s="1"/>
      <c r="M767" s="1"/>
      <c r="N767" s="1"/>
      <c r="O767" s="169"/>
    </row>
    <row r="768" spans="1:15">
      <c r="A768"/>
      <c r="E768" s="1"/>
      <c r="L768" s="1"/>
      <c r="M768" s="1"/>
      <c r="N768" s="1"/>
      <c r="O768" s="169"/>
    </row>
    <row r="769" spans="1:15">
      <c r="A769"/>
      <c r="E769" s="1"/>
      <c r="L769" s="1"/>
      <c r="M769" s="1"/>
      <c r="N769" s="1"/>
      <c r="O769" s="169"/>
    </row>
    <row r="770" spans="1:15">
      <c r="A770"/>
      <c r="E770" s="1"/>
      <c r="L770" s="1"/>
      <c r="M770" s="1"/>
      <c r="N770" s="1"/>
      <c r="O770" s="169"/>
    </row>
    <row r="771" spans="1:15">
      <c r="A771"/>
      <c r="E771" s="1"/>
      <c r="L771" s="1"/>
      <c r="M771" s="1"/>
      <c r="N771" s="1"/>
      <c r="O771" s="169"/>
    </row>
    <row r="772" spans="1:15">
      <c r="A772"/>
      <c r="E772" s="1"/>
      <c r="L772" s="1"/>
      <c r="M772" s="1"/>
      <c r="N772" s="1"/>
      <c r="O772" s="169"/>
    </row>
    <row r="773" spans="1:15">
      <c r="A773"/>
      <c r="E773" s="1"/>
      <c r="L773" s="1"/>
      <c r="M773" s="1"/>
      <c r="N773" s="1"/>
      <c r="O773" s="169"/>
    </row>
    <row r="774" spans="1:15">
      <c r="A774"/>
      <c r="E774" s="1"/>
      <c r="L774" s="1"/>
      <c r="M774" s="1"/>
      <c r="N774" s="1"/>
      <c r="O774" s="169"/>
    </row>
    <row r="775" spans="1:15">
      <c r="A775"/>
      <c r="E775" s="1"/>
      <c r="L775" s="1"/>
      <c r="M775" s="1"/>
      <c r="N775" s="1"/>
      <c r="O775" s="169"/>
    </row>
    <row r="776" spans="1:15">
      <c r="A776"/>
      <c r="E776" s="1"/>
      <c r="L776" s="1"/>
      <c r="M776" s="1"/>
      <c r="N776" s="1"/>
      <c r="O776" s="169"/>
    </row>
    <row r="777" spans="1:15">
      <c r="A777"/>
      <c r="E777" s="1"/>
      <c r="L777" s="1"/>
      <c r="M777" s="1"/>
      <c r="N777" s="1"/>
      <c r="O777" s="169"/>
    </row>
    <row r="778" spans="1:15">
      <c r="A778"/>
      <c r="E778" s="1"/>
      <c r="L778" s="1"/>
      <c r="M778" s="1"/>
      <c r="N778" s="1"/>
      <c r="O778" s="169"/>
    </row>
    <row r="779" spans="1:15">
      <c r="A779"/>
      <c r="E779" s="1"/>
      <c r="L779" s="1"/>
      <c r="M779" s="1"/>
      <c r="N779" s="1"/>
      <c r="O779" s="169"/>
    </row>
    <row r="780" spans="1:15">
      <c r="A780"/>
      <c r="E780" s="1"/>
      <c r="L780" s="1"/>
      <c r="M780" s="1"/>
      <c r="N780" s="1"/>
      <c r="O780" s="169"/>
    </row>
    <row r="781" spans="1:15">
      <c r="A781"/>
      <c r="E781" s="1"/>
      <c r="L781" s="1"/>
      <c r="M781" s="1"/>
      <c r="N781" s="1"/>
      <c r="O781" s="169"/>
    </row>
    <row r="782" spans="1:15">
      <c r="A782"/>
      <c r="E782" s="1"/>
      <c r="L782" s="1"/>
      <c r="M782" s="1"/>
      <c r="N782" s="1"/>
      <c r="O782" s="169"/>
    </row>
    <row r="783" spans="1:15">
      <c r="A783"/>
      <c r="E783" s="1"/>
      <c r="L783" s="1"/>
      <c r="M783" s="1"/>
      <c r="N783" s="1"/>
      <c r="O783" s="169"/>
    </row>
    <row r="784" spans="1:15">
      <c r="A784"/>
      <c r="E784" s="1"/>
      <c r="L784" s="1"/>
      <c r="M784" s="1"/>
      <c r="N784" s="1"/>
      <c r="O784" s="169"/>
    </row>
    <row r="785" spans="1:15">
      <c r="A785"/>
      <c r="E785" s="1"/>
      <c r="L785" s="1"/>
      <c r="M785" s="1"/>
      <c r="N785" s="1"/>
      <c r="O785" s="169"/>
    </row>
    <row r="786" spans="1:15">
      <c r="A786"/>
      <c r="E786" s="1"/>
      <c r="L786" s="1"/>
      <c r="M786" s="1"/>
      <c r="N786" s="1"/>
      <c r="O786" s="169"/>
    </row>
    <row r="787" spans="1:15">
      <c r="A787"/>
      <c r="E787" s="1"/>
      <c r="L787" s="1"/>
      <c r="M787" s="1"/>
      <c r="N787" s="1"/>
      <c r="O787" s="169"/>
    </row>
    <row r="788" spans="1:15">
      <c r="A788"/>
      <c r="E788" s="1"/>
      <c r="L788" s="1"/>
      <c r="M788" s="1"/>
      <c r="N788" s="1"/>
      <c r="O788" s="169"/>
    </row>
    <row r="789" spans="1:15">
      <c r="A789"/>
      <c r="E789" s="1"/>
      <c r="L789" s="1"/>
      <c r="M789" s="1"/>
      <c r="N789" s="1"/>
      <c r="O789" s="169"/>
    </row>
    <row r="790" spans="1:15">
      <c r="A790"/>
      <c r="E790" s="1"/>
      <c r="L790" s="1"/>
      <c r="M790" s="1"/>
      <c r="N790" s="1"/>
      <c r="O790" s="169"/>
    </row>
    <row r="791" spans="1:15">
      <c r="A791"/>
      <c r="E791" s="1"/>
      <c r="L791" s="1"/>
      <c r="M791" s="1"/>
      <c r="N791" s="1"/>
      <c r="O791" s="169"/>
    </row>
    <row r="792" spans="1:15">
      <c r="A792"/>
      <c r="E792" s="1"/>
      <c r="L792" s="1"/>
      <c r="M792" s="1"/>
      <c r="N792" s="1"/>
      <c r="O792" s="169"/>
    </row>
    <row r="793" spans="1:15">
      <c r="A793"/>
      <c r="E793" s="1"/>
      <c r="L793" s="1"/>
      <c r="M793" s="1"/>
      <c r="N793" s="1"/>
      <c r="O793" s="169"/>
    </row>
    <row r="794" spans="1:15">
      <c r="A794"/>
      <c r="E794" s="1"/>
      <c r="L794" s="1"/>
      <c r="M794" s="1"/>
      <c r="N794" s="1"/>
      <c r="O794" s="169"/>
    </row>
    <row r="795" spans="1:15">
      <c r="A795"/>
      <c r="E795" s="1"/>
      <c r="L795" s="1"/>
      <c r="M795" s="1"/>
      <c r="N795" s="1"/>
      <c r="O795" s="169"/>
    </row>
    <row r="796" spans="1:15">
      <c r="A796"/>
      <c r="E796" s="1"/>
      <c r="L796" s="1"/>
      <c r="M796" s="1"/>
      <c r="N796" s="1"/>
      <c r="O796" s="169"/>
    </row>
    <row r="797" spans="1:15">
      <c r="A797"/>
      <c r="E797" s="1"/>
      <c r="L797" s="1"/>
      <c r="M797" s="1"/>
      <c r="N797" s="1"/>
      <c r="O797" s="169"/>
    </row>
    <row r="798" spans="1:15">
      <c r="A798"/>
      <c r="E798" s="1"/>
      <c r="L798" s="1"/>
      <c r="M798" s="1"/>
      <c r="N798" s="1"/>
      <c r="O798" s="169"/>
    </row>
    <row r="799" spans="1:15">
      <c r="A799"/>
      <c r="E799" s="1"/>
      <c r="L799" s="1"/>
      <c r="M799" s="1"/>
      <c r="N799" s="1"/>
      <c r="O799" s="169"/>
    </row>
    <row r="800" spans="1:15">
      <c r="A800"/>
      <c r="E800" s="1"/>
      <c r="L800" s="1"/>
      <c r="M800" s="1"/>
      <c r="N800" s="1"/>
      <c r="O800" s="169"/>
    </row>
    <row r="801" spans="1:15">
      <c r="A801"/>
      <c r="E801" s="1"/>
      <c r="L801" s="1"/>
      <c r="M801" s="1"/>
      <c r="N801" s="1"/>
      <c r="O801" s="169"/>
    </row>
    <row r="802" spans="1:15">
      <c r="A802"/>
      <c r="E802" s="1"/>
      <c r="L802" s="1"/>
      <c r="M802" s="1"/>
      <c r="N802" s="1"/>
      <c r="O802" s="169"/>
    </row>
    <row r="803" spans="1:15">
      <c r="A803"/>
      <c r="E803" s="1"/>
      <c r="L803" s="1"/>
      <c r="M803" s="1"/>
      <c r="N803" s="1"/>
      <c r="O803" s="169"/>
    </row>
    <row r="804" spans="1:15">
      <c r="A804"/>
      <c r="E804" s="1"/>
      <c r="L804" s="1"/>
      <c r="M804" s="1"/>
      <c r="N804" s="1"/>
      <c r="O804" s="169"/>
    </row>
    <row r="805" spans="1:15">
      <c r="A805"/>
      <c r="E805" s="1"/>
      <c r="L805" s="1"/>
      <c r="M805" s="1"/>
      <c r="N805" s="1"/>
      <c r="O805" s="169"/>
    </row>
    <row r="806" spans="1:15">
      <c r="A806"/>
      <c r="E806" s="1"/>
      <c r="L806" s="1"/>
      <c r="M806" s="1"/>
      <c r="N806" s="1"/>
      <c r="O806" s="169"/>
    </row>
    <row r="807" spans="1:15">
      <c r="A807"/>
      <c r="E807" s="1"/>
      <c r="L807" s="1"/>
      <c r="M807" s="1"/>
      <c r="N807" s="1"/>
      <c r="O807" s="169"/>
    </row>
    <row r="808" spans="1:15">
      <c r="A808"/>
      <c r="E808" s="1"/>
      <c r="L808" s="1"/>
      <c r="M808" s="1"/>
      <c r="N808" s="1"/>
      <c r="O808" s="169"/>
    </row>
    <row r="809" spans="1:15">
      <c r="A809"/>
      <c r="E809" s="1"/>
      <c r="L809" s="1"/>
      <c r="M809" s="1"/>
      <c r="N809" s="1"/>
      <c r="O809" s="169"/>
    </row>
    <row r="810" spans="1:15">
      <c r="A810"/>
      <c r="E810" s="1"/>
      <c r="L810" s="1"/>
      <c r="M810" s="1"/>
      <c r="N810" s="1"/>
      <c r="O810" s="169"/>
    </row>
    <row r="811" spans="1:15">
      <c r="A811"/>
      <c r="E811" s="1"/>
      <c r="L811" s="1"/>
      <c r="M811" s="1"/>
      <c r="N811" s="1"/>
      <c r="O811" s="169"/>
    </row>
    <row r="812" spans="1:15">
      <c r="A812"/>
      <c r="E812" s="1"/>
      <c r="L812" s="1"/>
      <c r="M812" s="1"/>
      <c r="N812" s="1"/>
      <c r="O812" s="169"/>
    </row>
    <row r="813" spans="1:15">
      <c r="A813"/>
      <c r="E813" s="1"/>
      <c r="L813" s="1"/>
      <c r="M813" s="1"/>
      <c r="N813" s="1"/>
      <c r="O813" s="169"/>
    </row>
    <row r="814" spans="1:15">
      <c r="A814"/>
      <c r="E814" s="1"/>
      <c r="L814" s="1"/>
      <c r="M814" s="1"/>
      <c r="N814" s="1"/>
      <c r="O814" s="169"/>
    </row>
    <row r="815" spans="1:15">
      <c r="A815"/>
      <c r="E815" s="1"/>
      <c r="L815" s="1"/>
      <c r="M815" s="1"/>
      <c r="N815" s="1"/>
      <c r="O815" s="169"/>
    </row>
    <row r="816" spans="1:15">
      <c r="A816"/>
      <c r="E816" s="1"/>
      <c r="L816" s="1"/>
      <c r="M816" s="1"/>
      <c r="N816" s="1"/>
      <c r="O816" s="169"/>
    </row>
    <row r="817" spans="1:15">
      <c r="A817"/>
      <c r="E817" s="1"/>
      <c r="L817" s="1"/>
      <c r="M817" s="1"/>
      <c r="N817" s="1"/>
      <c r="O817" s="169"/>
    </row>
    <row r="818" spans="1:15">
      <c r="A818"/>
      <c r="E818" s="1"/>
      <c r="L818" s="1"/>
      <c r="M818" s="1"/>
      <c r="N818" s="1"/>
      <c r="O818" s="169"/>
    </row>
    <row r="819" spans="1:15">
      <c r="A819"/>
      <c r="E819" s="1"/>
      <c r="L819" s="1"/>
      <c r="M819" s="1"/>
      <c r="N819" s="1"/>
      <c r="O819" s="169"/>
    </row>
    <row r="820" spans="1:15">
      <c r="A820"/>
      <c r="E820" s="1"/>
      <c r="L820" s="1"/>
      <c r="M820" s="1"/>
      <c r="N820" s="1"/>
      <c r="O820" s="169"/>
    </row>
    <row r="821" spans="1:15">
      <c r="A821"/>
      <c r="E821" s="1"/>
      <c r="L821" s="1"/>
      <c r="M821" s="1"/>
      <c r="N821" s="1"/>
      <c r="O821" s="169"/>
    </row>
    <row r="822" spans="1:15">
      <c r="A822"/>
      <c r="E822" s="1"/>
      <c r="L822" s="1"/>
      <c r="M822" s="1"/>
      <c r="N822" s="1"/>
      <c r="O822" s="169"/>
    </row>
    <row r="823" spans="1:15">
      <c r="A823"/>
      <c r="E823" s="1"/>
      <c r="L823" s="1"/>
      <c r="M823" s="1"/>
      <c r="N823" s="1"/>
      <c r="O823" s="169"/>
    </row>
    <row r="824" spans="1:15">
      <c r="A824"/>
      <c r="E824" s="1"/>
      <c r="L824" s="1"/>
      <c r="M824" s="1"/>
      <c r="N824" s="1"/>
      <c r="O824" s="169"/>
    </row>
    <row r="825" spans="1:15">
      <c r="A825"/>
      <c r="E825" s="1"/>
      <c r="L825" s="1"/>
      <c r="M825" s="1"/>
      <c r="N825" s="1"/>
      <c r="O825" s="169"/>
    </row>
    <row r="826" spans="1:15">
      <c r="A826"/>
      <c r="E826" s="1"/>
      <c r="L826" s="1"/>
      <c r="M826" s="1"/>
      <c r="N826" s="1"/>
      <c r="O826" s="169"/>
    </row>
    <row r="827" spans="1:15">
      <c r="A827"/>
      <c r="E827" s="1"/>
      <c r="L827" s="1"/>
      <c r="M827" s="1"/>
      <c r="N827" s="1"/>
      <c r="O827" s="169"/>
    </row>
    <row r="828" spans="1:15">
      <c r="A828"/>
      <c r="E828" s="1"/>
      <c r="L828" s="1"/>
      <c r="M828" s="1"/>
      <c r="N828" s="1"/>
      <c r="O828" s="169"/>
    </row>
    <row r="829" spans="1:15">
      <c r="A829"/>
      <c r="E829" s="1"/>
      <c r="L829" s="1"/>
      <c r="M829" s="1"/>
      <c r="N829" s="1"/>
      <c r="O829" s="169"/>
    </row>
    <row r="830" spans="1:15">
      <c r="A830"/>
      <c r="E830" s="1"/>
      <c r="L830" s="1"/>
      <c r="M830" s="1"/>
      <c r="N830" s="1"/>
      <c r="O830" s="169"/>
    </row>
    <row r="831" spans="1:15">
      <c r="A831"/>
      <c r="E831" s="1"/>
      <c r="L831" s="1"/>
      <c r="M831" s="1"/>
      <c r="N831" s="1"/>
      <c r="O831" s="169"/>
    </row>
    <row r="832" spans="1:15">
      <c r="A832"/>
      <c r="E832" s="1"/>
      <c r="L832" s="1"/>
      <c r="M832" s="1"/>
      <c r="N832" s="1"/>
      <c r="O832" s="169"/>
    </row>
    <row r="833" spans="1:15">
      <c r="A833"/>
      <c r="E833" s="1"/>
      <c r="L833" s="1"/>
      <c r="M833" s="1"/>
      <c r="N833" s="1"/>
      <c r="O833" s="169"/>
    </row>
    <row r="834" spans="1:15">
      <c r="A834"/>
      <c r="E834" s="1"/>
      <c r="L834" s="1"/>
      <c r="M834" s="1"/>
      <c r="N834" s="1"/>
      <c r="O834" s="169"/>
    </row>
    <row r="835" spans="1:15">
      <c r="A835"/>
      <c r="E835" s="1"/>
      <c r="L835" s="1"/>
      <c r="M835" s="1"/>
      <c r="N835" s="1"/>
      <c r="O835" s="169"/>
    </row>
    <row r="836" spans="1:15">
      <c r="A836"/>
      <c r="E836" s="1"/>
      <c r="L836" s="1"/>
      <c r="M836" s="1"/>
      <c r="N836" s="1"/>
      <c r="O836" s="169"/>
    </row>
    <row r="837" spans="1:15">
      <c r="A837"/>
      <c r="E837" s="1"/>
      <c r="L837" s="1"/>
      <c r="M837" s="1"/>
      <c r="N837" s="1"/>
      <c r="O837" s="169"/>
    </row>
    <row r="838" spans="1:15">
      <c r="A838"/>
      <c r="E838" s="1"/>
      <c r="L838" s="1"/>
      <c r="M838" s="1"/>
      <c r="N838" s="1"/>
      <c r="O838" s="169"/>
    </row>
    <row r="839" spans="1:15">
      <c r="A839"/>
      <c r="E839" s="1"/>
      <c r="L839" s="1"/>
      <c r="M839" s="1"/>
      <c r="N839" s="1"/>
      <c r="O839" s="169"/>
    </row>
    <row r="840" spans="1:15">
      <c r="A840"/>
      <c r="E840" s="1"/>
      <c r="L840" s="1"/>
      <c r="M840" s="1"/>
      <c r="N840" s="1"/>
      <c r="O840" s="169"/>
    </row>
    <row r="841" spans="1:15">
      <c r="A841"/>
      <c r="E841" s="1"/>
      <c r="L841" s="1"/>
      <c r="M841" s="1"/>
      <c r="N841" s="1"/>
      <c r="O841" s="169"/>
    </row>
    <row r="842" spans="1:15">
      <c r="A842"/>
      <c r="E842" s="1"/>
      <c r="L842" s="1"/>
      <c r="M842" s="1"/>
      <c r="N842" s="1"/>
      <c r="O842" s="169"/>
    </row>
    <row r="843" spans="1:15">
      <c r="A843"/>
      <c r="E843" s="1"/>
      <c r="L843" s="1"/>
      <c r="M843" s="1"/>
      <c r="N843" s="1"/>
      <c r="O843" s="169"/>
    </row>
    <row r="844" spans="1:15">
      <c r="A844"/>
      <c r="E844" s="1"/>
      <c r="L844" s="1"/>
      <c r="M844" s="1"/>
      <c r="N844" s="1"/>
      <c r="O844" s="169"/>
    </row>
    <row r="845" spans="1:15">
      <c r="A845"/>
      <c r="E845" s="1"/>
      <c r="L845" s="1"/>
      <c r="M845" s="1"/>
      <c r="N845" s="1"/>
      <c r="O845" s="169"/>
    </row>
    <row r="846" spans="1:15">
      <c r="A846"/>
      <c r="E846" s="1"/>
      <c r="L846" s="1"/>
      <c r="M846" s="1"/>
      <c r="N846" s="1"/>
      <c r="O846" s="169"/>
    </row>
    <row r="847" spans="1:15">
      <c r="A847"/>
      <c r="E847" s="1"/>
      <c r="L847" s="1"/>
      <c r="M847" s="1"/>
      <c r="N847" s="1"/>
      <c r="O847" s="169"/>
    </row>
    <row r="848" spans="1:15">
      <c r="A848"/>
      <c r="E848" s="1"/>
      <c r="L848" s="1"/>
      <c r="M848" s="1"/>
      <c r="N848" s="1"/>
      <c r="O848" s="169"/>
    </row>
    <row r="849" spans="1:15">
      <c r="A849"/>
      <c r="E849" s="1"/>
      <c r="L849" s="1"/>
      <c r="M849" s="1"/>
      <c r="N849" s="1"/>
      <c r="O849" s="169"/>
    </row>
    <row r="850" spans="1:15">
      <c r="A850"/>
      <c r="E850" s="1"/>
      <c r="L850" s="1"/>
      <c r="M850" s="1"/>
      <c r="N850" s="1"/>
      <c r="O850" s="169"/>
    </row>
    <row r="851" spans="1:15">
      <c r="A851"/>
      <c r="E851" s="1"/>
      <c r="L851" s="1"/>
      <c r="M851" s="1"/>
      <c r="N851" s="1"/>
      <c r="O851" s="169"/>
    </row>
    <row r="852" spans="1:15">
      <c r="A852"/>
      <c r="E852" s="1"/>
      <c r="L852" s="1"/>
      <c r="M852" s="1"/>
      <c r="N852" s="1"/>
      <c r="O852" s="169"/>
    </row>
    <row r="853" spans="1:15">
      <c r="A853"/>
      <c r="E853" s="1"/>
      <c r="L853" s="1"/>
      <c r="M853" s="1"/>
      <c r="N853" s="1"/>
      <c r="O853" s="169"/>
    </row>
    <row r="854" spans="1:15">
      <c r="A854"/>
      <c r="E854" s="1"/>
      <c r="L854" s="1"/>
      <c r="M854" s="1"/>
      <c r="N854" s="1"/>
      <c r="O854" s="169"/>
    </row>
    <row r="855" spans="1:15">
      <c r="A855"/>
      <c r="E855" s="1"/>
      <c r="L855" s="1"/>
      <c r="M855" s="1"/>
      <c r="N855" s="1"/>
      <c r="O855" s="169"/>
    </row>
    <row r="856" spans="1:15">
      <c r="A856"/>
      <c r="E856" s="1"/>
      <c r="L856" s="1"/>
      <c r="M856" s="1"/>
      <c r="N856" s="1"/>
      <c r="O856" s="169"/>
    </row>
    <row r="857" spans="1:15">
      <c r="A857"/>
      <c r="E857" s="1"/>
      <c r="L857" s="1"/>
      <c r="M857" s="1"/>
      <c r="N857" s="1"/>
      <c r="O857" s="169"/>
    </row>
    <row r="858" spans="1:15">
      <c r="A858"/>
      <c r="E858" s="1"/>
      <c r="L858" s="1"/>
      <c r="M858" s="1"/>
      <c r="N858" s="1"/>
      <c r="O858" s="169"/>
    </row>
    <row r="859" spans="1:15">
      <c r="A859"/>
      <c r="E859" s="1"/>
      <c r="L859" s="1"/>
      <c r="M859" s="1"/>
      <c r="N859" s="1"/>
      <c r="O859" s="169"/>
    </row>
    <row r="860" spans="1:15">
      <c r="A860"/>
      <c r="E860" s="1"/>
      <c r="L860" s="1"/>
      <c r="M860" s="1"/>
      <c r="N860" s="1"/>
      <c r="O860" s="169"/>
    </row>
    <row r="861" spans="1:15">
      <c r="A861"/>
      <c r="E861" s="1"/>
      <c r="L861" s="1"/>
      <c r="M861" s="1"/>
      <c r="N861" s="1"/>
      <c r="O861" s="169"/>
    </row>
    <row r="862" spans="1:15">
      <c r="A862"/>
      <c r="E862" s="1"/>
      <c r="L862" s="1"/>
      <c r="M862" s="1"/>
      <c r="N862" s="1"/>
      <c r="O862" s="169"/>
    </row>
    <row r="863" spans="1:15">
      <c r="A863"/>
      <c r="E863" s="1"/>
      <c r="L863" s="1"/>
      <c r="M863" s="1"/>
      <c r="N863" s="1"/>
      <c r="O863" s="169"/>
    </row>
    <row r="864" spans="1:15">
      <c r="A864"/>
      <c r="E864" s="1"/>
      <c r="L864" s="1"/>
      <c r="M864" s="1"/>
      <c r="N864" s="1"/>
      <c r="O864" s="169"/>
    </row>
    <row r="865" spans="1:15">
      <c r="A865"/>
      <c r="E865" s="1"/>
      <c r="L865" s="1"/>
      <c r="M865" s="1"/>
      <c r="N865" s="1"/>
      <c r="O865" s="169"/>
    </row>
    <row r="866" spans="1:15">
      <c r="A866"/>
      <c r="E866" s="1"/>
      <c r="L866" s="1"/>
      <c r="M866" s="1"/>
      <c r="N866" s="1"/>
      <c r="O866" s="169"/>
    </row>
    <row r="867" spans="1:15">
      <c r="A867"/>
      <c r="E867" s="1"/>
      <c r="L867" s="1"/>
      <c r="M867" s="1"/>
      <c r="N867" s="1"/>
      <c r="O867" s="169"/>
    </row>
    <row r="868" spans="1:15">
      <c r="A868"/>
      <c r="E868" s="1"/>
      <c r="L868" s="1"/>
      <c r="M868" s="1"/>
      <c r="N868" s="1"/>
      <c r="O868" s="169"/>
    </row>
    <row r="869" spans="1:15">
      <c r="A869"/>
      <c r="E869" s="1"/>
      <c r="L869" s="1"/>
      <c r="M869" s="1"/>
      <c r="N869" s="1"/>
      <c r="O869" s="169"/>
    </row>
    <row r="870" spans="1:15">
      <c r="A870"/>
      <c r="E870" s="1"/>
      <c r="L870" s="1"/>
      <c r="M870" s="1"/>
      <c r="N870" s="1"/>
      <c r="O870" s="169"/>
    </row>
    <row r="871" spans="1:15">
      <c r="A871"/>
      <c r="E871" s="1"/>
      <c r="L871" s="1"/>
      <c r="M871" s="1"/>
      <c r="N871" s="1"/>
      <c r="O871" s="169"/>
    </row>
    <row r="872" spans="1:15">
      <c r="A872"/>
      <c r="E872" s="1"/>
      <c r="L872" s="1"/>
      <c r="M872" s="1"/>
      <c r="N872" s="1"/>
      <c r="O872" s="169"/>
    </row>
    <row r="873" spans="1:15">
      <c r="A873"/>
      <c r="E873" s="1"/>
      <c r="L873" s="1"/>
      <c r="M873" s="1"/>
      <c r="N873" s="1"/>
      <c r="O873" s="169"/>
    </row>
    <row r="874" spans="1:15">
      <c r="A874"/>
      <c r="E874" s="1"/>
      <c r="L874" s="1"/>
      <c r="M874" s="1"/>
      <c r="N874" s="1"/>
      <c r="O874" s="169"/>
    </row>
    <row r="875" spans="1:15">
      <c r="A875"/>
      <c r="E875" s="1"/>
      <c r="L875" s="1"/>
      <c r="M875" s="1"/>
      <c r="N875" s="1"/>
      <c r="O875" s="169"/>
    </row>
    <row r="876" spans="1:15">
      <c r="A876"/>
      <c r="E876" s="1"/>
      <c r="L876" s="1"/>
      <c r="M876" s="1"/>
      <c r="N876" s="1"/>
      <c r="O876" s="169"/>
    </row>
    <row r="877" spans="1:15">
      <c r="A877"/>
      <c r="E877" s="1"/>
      <c r="L877" s="1"/>
      <c r="M877" s="1"/>
      <c r="N877" s="1"/>
      <c r="O877" s="169"/>
    </row>
    <row r="878" spans="1:15">
      <c r="A878"/>
      <c r="E878" s="1"/>
      <c r="L878" s="1"/>
      <c r="M878" s="1"/>
      <c r="N878" s="1"/>
      <c r="O878" s="169"/>
    </row>
    <row r="879" spans="1:15">
      <c r="A879"/>
      <c r="E879" s="1"/>
      <c r="L879" s="1"/>
      <c r="M879" s="1"/>
      <c r="N879" s="1"/>
      <c r="O879" s="169"/>
    </row>
    <row r="880" spans="1:15">
      <c r="A880"/>
      <c r="E880" s="1"/>
      <c r="L880" s="1"/>
      <c r="M880" s="1"/>
      <c r="N880" s="1"/>
      <c r="O880" s="169"/>
    </row>
    <row r="881" spans="1:15">
      <c r="A881"/>
      <c r="E881" s="1"/>
      <c r="L881" s="1"/>
      <c r="M881" s="1"/>
      <c r="N881" s="1"/>
      <c r="O881" s="169"/>
    </row>
    <row r="882" spans="1:15">
      <c r="A882"/>
      <c r="E882" s="1"/>
      <c r="L882" s="1"/>
      <c r="M882" s="1"/>
      <c r="N882" s="1"/>
      <c r="O882" s="169"/>
    </row>
    <row r="883" spans="1:15">
      <c r="A883"/>
      <c r="E883" s="1"/>
      <c r="L883" s="1"/>
      <c r="M883" s="1"/>
      <c r="N883" s="1"/>
      <c r="O883" s="169"/>
    </row>
    <row r="884" spans="1:15">
      <c r="A884"/>
      <c r="E884" s="1"/>
      <c r="L884" s="1"/>
      <c r="M884" s="1"/>
      <c r="N884" s="1"/>
      <c r="O884" s="169"/>
    </row>
    <row r="885" spans="1:15">
      <c r="A885"/>
      <c r="E885" s="1"/>
      <c r="L885" s="1"/>
      <c r="M885" s="1"/>
      <c r="N885" s="1"/>
      <c r="O885" s="169"/>
    </row>
    <row r="886" spans="1:15">
      <c r="A886"/>
      <c r="E886" s="1"/>
      <c r="L886" s="1"/>
      <c r="M886" s="1"/>
      <c r="N886" s="1"/>
      <c r="O886" s="169"/>
    </row>
    <row r="887" spans="1:15">
      <c r="A887"/>
      <c r="E887" s="1"/>
      <c r="L887" s="1"/>
      <c r="M887" s="1"/>
      <c r="N887" s="1"/>
      <c r="O887" s="169"/>
    </row>
    <row r="888" spans="1:15">
      <c r="A888"/>
      <c r="E888" s="1"/>
      <c r="L888" s="1"/>
      <c r="M888" s="1"/>
      <c r="N888" s="1"/>
      <c r="O888" s="169"/>
    </row>
    <row r="889" spans="1:15">
      <c r="A889"/>
      <c r="E889" s="1"/>
      <c r="L889" s="1"/>
      <c r="M889" s="1"/>
      <c r="N889" s="1"/>
      <c r="O889" s="169"/>
    </row>
    <row r="890" spans="1:15">
      <c r="A890"/>
      <c r="E890" s="1"/>
      <c r="L890" s="1"/>
      <c r="M890" s="1"/>
      <c r="N890" s="1"/>
      <c r="O890" s="169"/>
    </row>
    <row r="891" spans="1:15">
      <c r="A891"/>
      <c r="E891" s="1"/>
      <c r="L891" s="1"/>
      <c r="M891" s="1"/>
      <c r="N891" s="1"/>
      <c r="O891" s="169"/>
    </row>
    <row r="892" spans="1:15">
      <c r="A892"/>
      <c r="E892" s="1"/>
      <c r="L892" s="1"/>
      <c r="M892" s="1"/>
      <c r="N892" s="1"/>
      <c r="O892" s="169"/>
    </row>
    <row r="893" spans="1:15">
      <c r="A893"/>
      <c r="E893" s="1"/>
      <c r="L893" s="1"/>
      <c r="M893" s="1"/>
      <c r="N893" s="1"/>
      <c r="O893" s="169"/>
    </row>
    <row r="894" spans="1:15">
      <c r="A894"/>
      <c r="E894" s="1"/>
      <c r="L894" s="1"/>
      <c r="M894" s="1"/>
      <c r="N894" s="1"/>
      <c r="O894" s="169"/>
    </row>
    <row r="895" spans="1:15">
      <c r="A895"/>
      <c r="E895" s="1"/>
      <c r="L895" s="1"/>
      <c r="M895" s="1"/>
      <c r="N895" s="1"/>
      <c r="O895" s="169"/>
    </row>
    <row r="896" spans="1:15">
      <c r="A896"/>
      <c r="E896" s="1"/>
      <c r="L896" s="1"/>
      <c r="M896" s="1"/>
      <c r="N896" s="1"/>
      <c r="O896" s="169"/>
    </row>
    <row r="897" spans="1:15">
      <c r="A897"/>
      <c r="E897" s="1"/>
      <c r="L897" s="1"/>
      <c r="M897" s="1"/>
      <c r="N897" s="1"/>
      <c r="O897" s="169"/>
    </row>
    <row r="898" spans="1:15">
      <c r="A898"/>
      <c r="E898" s="1"/>
      <c r="L898" s="1"/>
      <c r="M898" s="1"/>
      <c r="N898" s="1"/>
      <c r="O898" s="169"/>
    </row>
    <row r="899" spans="1:15">
      <c r="A899"/>
      <c r="E899" s="1"/>
      <c r="L899" s="1"/>
      <c r="M899" s="1"/>
      <c r="N899" s="1"/>
      <c r="O899" s="169"/>
    </row>
    <row r="900" spans="1:15">
      <c r="A900"/>
      <c r="E900" s="1"/>
      <c r="L900" s="1"/>
      <c r="M900" s="1"/>
      <c r="N900" s="1"/>
      <c r="O900" s="169"/>
    </row>
    <row r="901" spans="1:15">
      <c r="A901"/>
      <c r="E901" s="1"/>
      <c r="L901" s="1"/>
      <c r="M901" s="1"/>
      <c r="N901" s="1"/>
      <c r="O901" s="169"/>
    </row>
    <row r="902" spans="1:15">
      <c r="A902"/>
      <c r="E902" s="1"/>
      <c r="L902" s="1"/>
      <c r="M902" s="1"/>
      <c r="N902" s="1"/>
      <c r="O902" s="169"/>
    </row>
    <row r="903" spans="1:15">
      <c r="A903"/>
      <c r="E903" s="1"/>
      <c r="L903" s="1"/>
      <c r="M903" s="1"/>
      <c r="N903" s="1"/>
      <c r="O903" s="169"/>
    </row>
    <row r="904" spans="1:15">
      <c r="A904"/>
      <c r="E904" s="1"/>
      <c r="L904" s="1"/>
      <c r="M904" s="1"/>
      <c r="N904" s="1"/>
      <c r="O904" s="169"/>
    </row>
    <row r="905" spans="1:15">
      <c r="A905"/>
      <c r="E905" s="1"/>
      <c r="L905" s="1"/>
      <c r="M905" s="1"/>
      <c r="N905" s="1"/>
      <c r="O905" s="169"/>
    </row>
    <row r="906" spans="1:15">
      <c r="A906"/>
      <c r="E906" s="1"/>
      <c r="L906" s="1"/>
      <c r="M906" s="1"/>
      <c r="N906" s="1"/>
      <c r="O906" s="169"/>
    </row>
    <row r="907" spans="1:15">
      <c r="A907"/>
      <c r="E907" s="1"/>
      <c r="L907" s="1"/>
      <c r="M907" s="1"/>
      <c r="N907" s="1"/>
      <c r="O907" s="169"/>
    </row>
    <row r="908" spans="1:15">
      <c r="A908"/>
      <c r="E908" s="1"/>
      <c r="L908" s="1"/>
      <c r="M908" s="1"/>
      <c r="N908" s="1"/>
      <c r="O908" s="169"/>
    </row>
    <row r="909" spans="1:15">
      <c r="A909"/>
      <c r="E909" s="1"/>
      <c r="L909" s="1"/>
      <c r="M909" s="1"/>
      <c r="N909" s="1"/>
      <c r="O909" s="169"/>
    </row>
    <row r="910" spans="1:15">
      <c r="A910"/>
      <c r="E910" s="1"/>
      <c r="L910" s="1"/>
      <c r="M910" s="1"/>
      <c r="N910" s="1"/>
      <c r="O910" s="169"/>
    </row>
    <row r="911" spans="1:15">
      <c r="A911"/>
      <c r="E911" s="1"/>
      <c r="L911" s="1"/>
      <c r="M911" s="1"/>
      <c r="N911" s="1"/>
      <c r="O911" s="169"/>
    </row>
    <row r="912" spans="1:15">
      <c r="A912"/>
      <c r="E912" s="1"/>
      <c r="L912" s="1"/>
      <c r="M912" s="1"/>
      <c r="N912" s="1"/>
      <c r="O912" s="169"/>
    </row>
    <row r="913" spans="1:15">
      <c r="A913"/>
      <c r="E913" s="1"/>
      <c r="L913" s="1"/>
      <c r="M913" s="1"/>
      <c r="N913" s="1"/>
      <c r="O913" s="169"/>
    </row>
    <row r="914" spans="1:15">
      <c r="A914"/>
      <c r="E914" s="1"/>
      <c r="L914" s="1"/>
      <c r="M914" s="1"/>
      <c r="N914" s="1"/>
      <c r="O914" s="169"/>
    </row>
    <row r="915" spans="1:15">
      <c r="A915"/>
      <c r="E915" s="1"/>
      <c r="L915" s="1"/>
      <c r="M915" s="1"/>
      <c r="N915" s="1"/>
      <c r="O915" s="169"/>
    </row>
    <row r="916" spans="1:15">
      <c r="A916"/>
      <c r="E916" s="1"/>
      <c r="L916" s="1"/>
      <c r="M916" s="1"/>
      <c r="N916" s="1"/>
      <c r="O916" s="169"/>
    </row>
    <row r="917" spans="1:15">
      <c r="A917"/>
      <c r="E917" s="1"/>
      <c r="L917" s="1"/>
      <c r="M917" s="1"/>
      <c r="N917" s="1"/>
      <c r="O917" s="169"/>
    </row>
    <row r="918" spans="1:15">
      <c r="A918"/>
      <c r="E918" s="1"/>
      <c r="L918" s="1"/>
      <c r="M918" s="1"/>
      <c r="N918" s="1"/>
      <c r="O918" s="169"/>
    </row>
    <row r="919" spans="1:15">
      <c r="A919"/>
      <c r="E919" s="1"/>
      <c r="L919" s="1"/>
      <c r="M919" s="1"/>
      <c r="N919" s="1"/>
      <c r="O919" s="169"/>
    </row>
    <row r="920" spans="1:15">
      <c r="A920"/>
      <c r="E920" s="1"/>
      <c r="L920" s="1"/>
      <c r="M920" s="1"/>
      <c r="N920" s="1"/>
      <c r="O920" s="169"/>
    </row>
    <row r="921" spans="1:15">
      <c r="A921"/>
      <c r="E921" s="1"/>
      <c r="L921" s="1"/>
      <c r="M921" s="1"/>
      <c r="N921" s="1"/>
      <c r="O921" s="169"/>
    </row>
    <row r="922" spans="1:15">
      <c r="A922"/>
      <c r="E922" s="1"/>
      <c r="L922" s="1"/>
      <c r="M922" s="1"/>
      <c r="N922" s="1"/>
      <c r="O922" s="169"/>
    </row>
    <row r="923" spans="1:15">
      <c r="A923"/>
      <c r="E923" s="1"/>
      <c r="L923" s="1"/>
      <c r="M923" s="1"/>
      <c r="N923" s="1"/>
      <c r="O923" s="169"/>
    </row>
    <row r="924" spans="1:15">
      <c r="A924"/>
      <c r="E924" s="1"/>
      <c r="L924" s="1"/>
      <c r="M924" s="1"/>
      <c r="N924" s="1"/>
      <c r="O924" s="169"/>
    </row>
    <row r="925" spans="1:15">
      <c r="A925"/>
      <c r="E925" s="1"/>
      <c r="L925" s="1"/>
      <c r="M925" s="1"/>
      <c r="N925" s="1"/>
      <c r="O925" s="169"/>
    </row>
    <row r="926" spans="1:15">
      <c r="A926"/>
      <c r="E926" s="1"/>
      <c r="L926" s="1"/>
      <c r="M926" s="1"/>
      <c r="N926" s="1"/>
      <c r="O926" s="169"/>
    </row>
    <row r="927" spans="1:15">
      <c r="A927"/>
      <c r="E927" s="1"/>
      <c r="L927" s="1"/>
      <c r="M927" s="1"/>
      <c r="N927" s="1"/>
      <c r="O927" s="169"/>
    </row>
    <row r="928" spans="1:15">
      <c r="A928"/>
      <c r="E928" s="1"/>
      <c r="L928" s="1"/>
      <c r="M928" s="1"/>
      <c r="N928" s="1"/>
      <c r="O928" s="169"/>
    </row>
    <row r="929" spans="1:15">
      <c r="A929"/>
      <c r="E929" s="1"/>
      <c r="L929" s="1"/>
      <c r="M929" s="1"/>
      <c r="N929" s="1"/>
      <c r="O929" s="169"/>
    </row>
    <row r="930" spans="1:15">
      <c r="A930"/>
      <c r="E930" s="1"/>
      <c r="L930" s="1"/>
      <c r="M930" s="1"/>
      <c r="N930" s="1"/>
      <c r="O930" s="169"/>
    </row>
    <row r="931" spans="1:15">
      <c r="A931"/>
      <c r="E931" s="1"/>
      <c r="L931" s="1"/>
      <c r="M931" s="1"/>
      <c r="N931" s="1"/>
      <c r="O931" s="169"/>
    </row>
    <row r="932" spans="1:15">
      <c r="A932"/>
      <c r="E932" s="1"/>
      <c r="L932" s="1"/>
      <c r="M932" s="1"/>
      <c r="N932" s="1"/>
      <c r="O932" s="169"/>
    </row>
    <row r="933" spans="1:15">
      <c r="A933"/>
      <c r="E933" s="1"/>
      <c r="L933" s="1"/>
      <c r="M933" s="1"/>
      <c r="N933" s="1"/>
      <c r="O933" s="169"/>
    </row>
    <row r="934" spans="1:15">
      <c r="A934"/>
      <c r="E934" s="1"/>
      <c r="L934" s="1"/>
      <c r="M934" s="1"/>
      <c r="N934" s="1"/>
      <c r="O934" s="169"/>
    </row>
    <row r="935" spans="1:15">
      <c r="A935"/>
      <c r="E935" s="1"/>
      <c r="L935" s="1"/>
      <c r="M935" s="1"/>
      <c r="N935" s="1"/>
      <c r="O935" s="169"/>
    </row>
    <row r="936" spans="1:15">
      <c r="A936"/>
      <c r="E936" s="1"/>
      <c r="L936" s="1"/>
      <c r="M936" s="1"/>
      <c r="N936" s="1"/>
      <c r="O936" s="169"/>
    </row>
    <row r="937" spans="1:15">
      <c r="A937"/>
      <c r="E937" s="1"/>
      <c r="L937" s="1"/>
      <c r="M937" s="1"/>
      <c r="N937" s="1"/>
      <c r="O937" s="169"/>
    </row>
    <row r="938" spans="1:15">
      <c r="A938"/>
      <c r="E938" s="1"/>
      <c r="L938" s="1"/>
      <c r="M938" s="1"/>
      <c r="N938" s="1"/>
      <c r="O938" s="169"/>
    </row>
    <row r="939" spans="1:15">
      <c r="A939"/>
      <c r="E939" s="1"/>
      <c r="L939" s="1"/>
      <c r="M939" s="1"/>
      <c r="N939" s="1"/>
      <c r="O939" s="169"/>
    </row>
    <row r="940" spans="1:15">
      <c r="A940"/>
      <c r="E940" s="1"/>
      <c r="L940" s="1"/>
      <c r="M940" s="1"/>
      <c r="N940" s="1"/>
      <c r="O940" s="169"/>
    </row>
    <row r="941" spans="1:15">
      <c r="A941"/>
      <c r="E941" s="1"/>
      <c r="L941" s="1"/>
      <c r="M941" s="1"/>
      <c r="N941" s="1"/>
      <c r="O941" s="169"/>
    </row>
    <row r="942" spans="1:15">
      <c r="A942"/>
      <c r="E942" s="1"/>
      <c r="L942" s="1"/>
      <c r="M942" s="1"/>
      <c r="N942" s="1"/>
      <c r="O942" s="169"/>
    </row>
    <row r="943" spans="1:15">
      <c r="A943"/>
      <c r="E943" s="1"/>
      <c r="L943" s="1"/>
      <c r="M943" s="1"/>
      <c r="N943" s="1"/>
      <c r="O943" s="169"/>
    </row>
    <row r="944" spans="1:15">
      <c r="A944"/>
      <c r="E944" s="1"/>
      <c r="L944" s="1"/>
      <c r="M944" s="1"/>
      <c r="N944" s="1"/>
      <c r="O944" s="169"/>
    </row>
    <row r="945" spans="1:15">
      <c r="A945"/>
      <c r="E945" s="1"/>
      <c r="L945" s="1"/>
      <c r="M945" s="1"/>
      <c r="N945" s="1"/>
      <c r="O945" s="169"/>
    </row>
    <row r="946" spans="1:15">
      <c r="A946"/>
      <c r="E946" s="1"/>
      <c r="L946" s="1"/>
      <c r="M946" s="1"/>
      <c r="N946" s="1"/>
      <c r="O946" s="169"/>
    </row>
    <row r="947" spans="1:15">
      <c r="A947"/>
      <c r="E947" s="1"/>
      <c r="L947" s="1"/>
      <c r="M947" s="1"/>
      <c r="N947" s="1"/>
      <c r="O947" s="169"/>
    </row>
    <row r="948" spans="1:15">
      <c r="A948"/>
      <c r="E948" s="1"/>
      <c r="L948" s="1"/>
      <c r="M948" s="1"/>
      <c r="N948" s="1"/>
      <c r="O948" s="169"/>
    </row>
    <row r="949" spans="1:15">
      <c r="A949"/>
      <c r="E949" s="1"/>
      <c r="L949" s="1"/>
      <c r="M949" s="1"/>
      <c r="N949" s="1"/>
      <c r="O949" s="169"/>
    </row>
    <row r="950" spans="1:15">
      <c r="A950"/>
      <c r="E950" s="1"/>
      <c r="L950" s="1"/>
      <c r="M950" s="1"/>
      <c r="N950" s="1"/>
      <c r="O950" s="169"/>
    </row>
    <row r="951" spans="1:15">
      <c r="A951"/>
      <c r="E951" s="1"/>
      <c r="L951" s="1"/>
      <c r="M951" s="1"/>
      <c r="N951" s="1"/>
      <c r="O951" s="169"/>
    </row>
    <row r="952" spans="1:15">
      <c r="A952"/>
      <c r="E952" s="1"/>
      <c r="L952" s="1"/>
      <c r="M952" s="1"/>
      <c r="N952" s="1"/>
      <c r="O952" s="169"/>
    </row>
    <row r="953" spans="1:15">
      <c r="A953"/>
      <c r="E953" s="1"/>
      <c r="L953" s="1"/>
      <c r="M953" s="1"/>
      <c r="N953" s="1"/>
      <c r="O953" s="169"/>
    </row>
    <row r="954" spans="1:15">
      <c r="A954"/>
      <c r="E954" s="1"/>
      <c r="L954" s="1"/>
      <c r="M954" s="1"/>
      <c r="N954" s="1"/>
      <c r="O954" s="169"/>
    </row>
    <row r="955" spans="1:15">
      <c r="A955"/>
      <c r="E955" s="1"/>
      <c r="L955" s="1"/>
      <c r="M955" s="1"/>
      <c r="N955" s="1"/>
      <c r="O955" s="169"/>
    </row>
    <row r="956" spans="1:15">
      <c r="A956"/>
      <c r="E956" s="1"/>
      <c r="L956" s="1"/>
      <c r="M956" s="1"/>
      <c r="N956" s="1"/>
      <c r="O956" s="169"/>
    </row>
    <row r="957" spans="1:15">
      <c r="A957"/>
      <c r="E957" s="1"/>
      <c r="L957" s="1"/>
      <c r="M957" s="1"/>
      <c r="N957" s="1"/>
      <c r="O957" s="169"/>
    </row>
    <row r="958" spans="1:15">
      <c r="A958"/>
      <c r="E958" s="1"/>
      <c r="L958" s="1"/>
      <c r="M958" s="1"/>
      <c r="N958" s="1"/>
      <c r="O958" s="169"/>
    </row>
    <row r="959" spans="1:15">
      <c r="A959"/>
      <c r="E959" s="1"/>
      <c r="L959" s="1"/>
      <c r="M959" s="1"/>
      <c r="N959" s="1"/>
      <c r="O959" s="169"/>
    </row>
    <row r="960" spans="1:15">
      <c r="A960"/>
      <c r="E960" s="1"/>
      <c r="L960" s="1"/>
      <c r="M960" s="1"/>
      <c r="N960" s="1"/>
      <c r="O960" s="169"/>
    </row>
    <row r="961" spans="1:15">
      <c r="A961"/>
      <c r="E961" s="1"/>
      <c r="L961" s="1"/>
      <c r="M961" s="1"/>
      <c r="N961" s="1"/>
      <c r="O961" s="169"/>
    </row>
    <row r="962" spans="1:15">
      <c r="A962"/>
      <c r="E962" s="1"/>
      <c r="L962" s="1"/>
      <c r="M962" s="1"/>
      <c r="N962" s="1"/>
      <c r="O962" s="169"/>
    </row>
    <row r="963" spans="1:15">
      <c r="A963"/>
      <c r="E963" s="1"/>
      <c r="L963" s="1"/>
      <c r="M963" s="1"/>
      <c r="N963" s="1"/>
      <c r="O963" s="169"/>
    </row>
    <row r="964" spans="1:15">
      <c r="A964"/>
      <c r="E964" s="1"/>
      <c r="L964" s="1"/>
      <c r="M964" s="1"/>
      <c r="N964" s="1"/>
      <c r="O964" s="169"/>
    </row>
    <row r="965" spans="1:15">
      <c r="A965"/>
      <c r="E965" s="1"/>
      <c r="L965" s="1"/>
      <c r="M965" s="1"/>
      <c r="N965" s="1"/>
      <c r="O965" s="169"/>
    </row>
    <row r="966" spans="1:15">
      <c r="A966"/>
      <c r="E966" s="1"/>
      <c r="L966" s="1"/>
      <c r="M966" s="1"/>
      <c r="N966" s="1"/>
      <c r="O966" s="169"/>
    </row>
    <row r="967" spans="1:15">
      <c r="A967"/>
      <c r="E967" s="1"/>
      <c r="L967" s="1"/>
      <c r="M967" s="1"/>
      <c r="N967" s="1"/>
      <c r="O967" s="169"/>
    </row>
    <row r="968" spans="1:15">
      <c r="A968"/>
      <c r="E968" s="1"/>
      <c r="L968" s="1"/>
      <c r="M968" s="1"/>
      <c r="N968" s="1"/>
      <c r="O968" s="169"/>
    </row>
    <row r="969" spans="1:15">
      <c r="A969"/>
      <c r="E969" s="1"/>
      <c r="L969" s="1"/>
      <c r="M969" s="1"/>
      <c r="N969" s="1"/>
      <c r="O969" s="169"/>
    </row>
    <row r="970" spans="1:15">
      <c r="A970"/>
      <c r="E970" s="1"/>
      <c r="L970" s="1"/>
      <c r="M970" s="1"/>
      <c r="N970" s="1"/>
      <c r="O970" s="169"/>
    </row>
    <row r="971" spans="1:15">
      <c r="A971"/>
      <c r="E971" s="1"/>
      <c r="L971" s="1"/>
      <c r="M971" s="1"/>
      <c r="N971" s="1"/>
      <c r="O971" s="169"/>
    </row>
    <row r="972" spans="1:15">
      <c r="A972"/>
      <c r="E972" s="1"/>
      <c r="L972" s="1"/>
      <c r="M972" s="1"/>
      <c r="N972" s="1"/>
      <c r="O972" s="169"/>
    </row>
    <row r="973" spans="1:15">
      <c r="A973"/>
      <c r="E973" s="1"/>
      <c r="L973" s="1"/>
      <c r="M973" s="1"/>
      <c r="N973" s="1"/>
      <c r="O973" s="169"/>
    </row>
    <row r="974" spans="1:15">
      <c r="A974"/>
      <c r="E974" s="1"/>
      <c r="L974" s="1"/>
      <c r="M974" s="1"/>
      <c r="N974" s="1"/>
      <c r="O974" s="169"/>
    </row>
    <row r="975" spans="1:15">
      <c r="A975"/>
      <c r="E975" s="1"/>
      <c r="L975" s="1"/>
      <c r="M975" s="1"/>
      <c r="N975" s="1"/>
      <c r="O975" s="169"/>
    </row>
    <row r="976" spans="1:15">
      <c r="A976"/>
      <c r="E976" s="1"/>
      <c r="L976" s="1"/>
      <c r="M976" s="1"/>
      <c r="N976" s="1"/>
      <c r="O976" s="169"/>
    </row>
    <row r="977" spans="1:15">
      <c r="A977"/>
      <c r="E977" s="1"/>
      <c r="L977" s="1"/>
      <c r="M977" s="1"/>
      <c r="N977" s="1"/>
      <c r="O977" s="169"/>
    </row>
    <row r="978" spans="1:15">
      <c r="A978"/>
      <c r="E978" s="1"/>
      <c r="L978" s="1"/>
      <c r="M978" s="1"/>
      <c r="N978" s="1"/>
      <c r="O978" s="169"/>
    </row>
    <row r="979" spans="1:15">
      <c r="A979"/>
      <c r="E979" s="1"/>
      <c r="L979" s="1"/>
      <c r="M979" s="1"/>
      <c r="N979" s="1"/>
      <c r="O979" s="169"/>
    </row>
    <row r="980" spans="1:15">
      <c r="A980"/>
      <c r="E980" s="1"/>
      <c r="L980" s="1"/>
      <c r="M980" s="1"/>
      <c r="N980" s="1"/>
      <c r="O980" s="169"/>
    </row>
    <row r="981" spans="1:15">
      <c r="A981"/>
      <c r="E981" s="1"/>
      <c r="L981" s="1"/>
      <c r="M981" s="1"/>
      <c r="N981" s="1"/>
      <c r="O981" s="169"/>
    </row>
    <row r="982" spans="1:15">
      <c r="A982"/>
      <c r="E982" s="1"/>
      <c r="L982" s="1"/>
      <c r="M982" s="1"/>
      <c r="N982" s="1"/>
      <c r="O982" s="169"/>
    </row>
    <row r="983" spans="1:15">
      <c r="A983"/>
      <c r="E983" s="1"/>
      <c r="L983" s="1"/>
      <c r="M983" s="1"/>
      <c r="N983" s="1"/>
      <c r="O983" s="169"/>
    </row>
    <row r="984" spans="1:15">
      <c r="A984"/>
      <c r="E984" s="1"/>
      <c r="L984" s="1"/>
      <c r="M984" s="1"/>
      <c r="N984" s="1"/>
      <c r="O984" s="169"/>
    </row>
    <row r="985" spans="1:15">
      <c r="A985"/>
      <c r="E985" s="1"/>
      <c r="L985" s="1"/>
      <c r="M985" s="1"/>
      <c r="N985" s="1"/>
      <c r="O985" s="169"/>
    </row>
    <row r="986" spans="1:15">
      <c r="A986"/>
      <c r="E986" s="1"/>
      <c r="L986" s="1"/>
      <c r="M986" s="1"/>
      <c r="N986" s="1"/>
      <c r="O986" s="169"/>
    </row>
    <row r="987" spans="1:15">
      <c r="A987"/>
      <c r="E987" s="1"/>
      <c r="L987" s="1"/>
      <c r="M987" s="1"/>
      <c r="N987" s="1"/>
      <c r="O987" s="169"/>
    </row>
    <row r="988" spans="1:15">
      <c r="A988"/>
      <c r="E988" s="1"/>
      <c r="L988" s="1"/>
      <c r="M988" s="1"/>
      <c r="N988" s="1"/>
      <c r="O988" s="169"/>
    </row>
    <row r="989" spans="1:15">
      <c r="A989"/>
      <c r="E989" s="1"/>
      <c r="L989" s="1"/>
      <c r="M989" s="1"/>
      <c r="N989" s="1"/>
      <c r="O989" s="169"/>
    </row>
    <row r="990" spans="1:15">
      <c r="A990"/>
      <c r="E990" s="1"/>
      <c r="L990" s="1"/>
      <c r="M990" s="1"/>
      <c r="N990" s="1"/>
      <c r="O990" s="169"/>
    </row>
    <row r="991" spans="1:15">
      <c r="A991"/>
      <c r="E991" s="1"/>
      <c r="L991" s="1"/>
      <c r="M991" s="1"/>
      <c r="N991" s="1"/>
      <c r="O991" s="169"/>
    </row>
    <row r="992" spans="1:15">
      <c r="A992"/>
      <c r="E992" s="1"/>
      <c r="L992" s="1"/>
      <c r="M992" s="1"/>
      <c r="N992" s="1"/>
      <c r="O992" s="169"/>
    </row>
    <row r="993" spans="1:15">
      <c r="A993"/>
      <c r="E993" s="1"/>
      <c r="L993" s="1"/>
      <c r="M993" s="1"/>
      <c r="N993" s="1"/>
      <c r="O993" s="169"/>
    </row>
    <row r="994" spans="1:15">
      <c r="A994"/>
      <c r="E994" s="1"/>
      <c r="L994" s="1"/>
      <c r="M994" s="1"/>
      <c r="N994" s="1"/>
      <c r="O994" s="169"/>
    </row>
    <row r="995" spans="1:15">
      <c r="A995"/>
      <c r="E995" s="1"/>
      <c r="L995" s="1"/>
      <c r="M995" s="1"/>
      <c r="N995" s="1"/>
      <c r="O995" s="169"/>
    </row>
    <row r="996" spans="1:15">
      <c r="A996"/>
      <c r="E996" s="1"/>
      <c r="L996" s="1"/>
      <c r="M996" s="1"/>
      <c r="N996" s="1"/>
      <c r="O996" s="169"/>
    </row>
    <row r="997" spans="1:15">
      <c r="A997"/>
      <c r="E997" s="1"/>
      <c r="L997" s="1"/>
      <c r="M997" s="1"/>
      <c r="N997" s="1"/>
      <c r="O997" s="169"/>
    </row>
    <row r="998" spans="1:15">
      <c r="A998"/>
      <c r="E998" s="1"/>
      <c r="L998" s="1"/>
      <c r="M998" s="1"/>
      <c r="N998" s="1"/>
      <c r="O998" s="169"/>
    </row>
    <row r="999" spans="1:15">
      <c r="A999"/>
      <c r="E999" s="1"/>
      <c r="L999" s="1"/>
      <c r="M999" s="1"/>
      <c r="N999" s="1"/>
      <c r="O999" s="169"/>
    </row>
    <row r="1000" spans="1:15">
      <c r="A1000"/>
      <c r="E1000" s="1"/>
      <c r="L1000" s="1"/>
      <c r="M1000" s="1"/>
      <c r="N1000" s="1"/>
      <c r="O1000" s="169"/>
    </row>
    <row r="1001" spans="1:15">
      <c r="A1001"/>
      <c r="E1001" s="1"/>
      <c r="L1001" s="1"/>
      <c r="M1001" s="1"/>
      <c r="N1001" s="1"/>
      <c r="O1001" s="169"/>
    </row>
    <row r="1002" spans="1:15">
      <c r="A1002"/>
      <c r="E1002" s="1"/>
      <c r="L1002" s="1"/>
      <c r="M1002" s="1"/>
      <c r="N1002" s="1"/>
      <c r="O1002" s="169"/>
    </row>
    <row r="1003" spans="1:15">
      <c r="A1003"/>
      <c r="E1003" s="1"/>
      <c r="L1003" s="1"/>
      <c r="M1003" s="1"/>
      <c r="N1003" s="1"/>
      <c r="O1003" s="169"/>
    </row>
    <row r="1004" spans="1:15">
      <c r="A1004"/>
      <c r="E1004" s="1"/>
      <c r="L1004" s="1"/>
      <c r="M1004" s="1"/>
      <c r="N1004" s="1"/>
      <c r="O1004" s="169"/>
    </row>
    <row r="1005" spans="1:15">
      <c r="A1005"/>
      <c r="E1005" s="1"/>
      <c r="L1005" s="1"/>
      <c r="M1005" s="1"/>
      <c r="N1005" s="1"/>
      <c r="O1005" s="169"/>
    </row>
    <row r="1006" spans="1:15">
      <c r="A1006"/>
      <c r="E1006" s="1"/>
      <c r="L1006" s="1"/>
      <c r="M1006" s="1"/>
      <c r="N1006" s="1"/>
      <c r="O1006" s="169"/>
    </row>
    <row r="1007" spans="1:15">
      <c r="A1007"/>
      <c r="E1007" s="1"/>
      <c r="L1007" s="1"/>
      <c r="M1007" s="1"/>
      <c r="N1007" s="1"/>
      <c r="O1007" s="169"/>
    </row>
    <row r="1008" spans="1:15">
      <c r="A1008"/>
      <c r="E1008" s="1"/>
      <c r="L1008" s="1"/>
      <c r="M1008" s="1"/>
      <c r="N1008" s="1"/>
      <c r="O1008" s="169"/>
    </row>
    <row r="1009" spans="1:15">
      <c r="A1009"/>
      <c r="E1009" s="1"/>
      <c r="L1009" s="1"/>
      <c r="M1009" s="1"/>
      <c r="N1009" s="1"/>
      <c r="O1009" s="169"/>
    </row>
    <row r="1010" spans="1:15">
      <c r="A1010"/>
      <c r="E1010" s="1"/>
      <c r="L1010" s="1"/>
      <c r="M1010" s="1"/>
      <c r="N1010" s="1"/>
      <c r="O1010" s="169"/>
    </row>
    <row r="1011" spans="1:15">
      <c r="A1011"/>
      <c r="E1011" s="1"/>
      <c r="L1011" s="1"/>
      <c r="M1011" s="1"/>
      <c r="N1011" s="1"/>
      <c r="O1011" s="169"/>
    </row>
    <row r="1012" spans="1:15">
      <c r="A1012"/>
      <c r="E1012" s="1"/>
      <c r="L1012" s="1"/>
      <c r="M1012" s="1"/>
      <c r="N1012" s="1"/>
      <c r="O1012" s="169"/>
    </row>
    <row r="1013" spans="1:15">
      <c r="A1013"/>
      <c r="E1013" s="1"/>
      <c r="L1013" s="1"/>
      <c r="M1013" s="1"/>
      <c r="N1013" s="1"/>
      <c r="O1013" s="169"/>
    </row>
    <row r="1014" spans="1:15">
      <c r="A1014"/>
      <c r="E1014" s="1"/>
      <c r="L1014" s="1"/>
      <c r="M1014" s="1"/>
      <c r="N1014" s="1"/>
      <c r="O1014" s="169"/>
    </row>
    <row r="1015" spans="1:15">
      <c r="A1015"/>
      <c r="E1015" s="1"/>
      <c r="L1015" s="1"/>
      <c r="M1015" s="1"/>
      <c r="N1015" s="1"/>
      <c r="O1015" s="169"/>
    </row>
    <row r="1016" spans="1:15">
      <c r="A1016"/>
      <c r="E1016" s="1"/>
      <c r="L1016" s="1"/>
      <c r="M1016" s="1"/>
      <c r="N1016" s="1"/>
      <c r="O1016" s="169"/>
    </row>
    <row r="1017" spans="1:15">
      <c r="A1017"/>
      <c r="E1017" s="1"/>
      <c r="L1017" s="1"/>
      <c r="M1017" s="1"/>
      <c r="N1017" s="1"/>
      <c r="O1017" s="169"/>
    </row>
    <row r="1018" spans="1:15">
      <c r="A1018"/>
      <c r="E1018" s="1"/>
      <c r="L1018" s="1"/>
      <c r="M1018" s="1"/>
      <c r="N1018" s="1"/>
      <c r="O1018" s="169"/>
    </row>
    <row r="1019" spans="1:15">
      <c r="A1019"/>
      <c r="E1019" s="1"/>
      <c r="L1019" s="1"/>
      <c r="M1019" s="1"/>
      <c r="N1019" s="1"/>
      <c r="O1019" s="169"/>
    </row>
    <row r="1020" spans="1:15">
      <c r="A1020"/>
      <c r="E1020" s="1"/>
      <c r="L1020" s="1"/>
      <c r="M1020" s="1"/>
      <c r="N1020" s="1"/>
      <c r="O1020" s="169"/>
    </row>
    <row r="1021" spans="1:15">
      <c r="A1021"/>
      <c r="E1021" s="1"/>
      <c r="L1021" s="1"/>
      <c r="M1021" s="1"/>
      <c r="N1021" s="1"/>
      <c r="O1021" s="169"/>
    </row>
    <row r="1022" spans="1:15">
      <c r="A1022"/>
      <c r="E1022" s="1"/>
      <c r="L1022" s="1"/>
      <c r="M1022" s="1"/>
      <c r="N1022" s="1"/>
      <c r="O1022" s="169"/>
    </row>
    <row r="1023" spans="1:15">
      <c r="A1023"/>
      <c r="E1023" s="1"/>
      <c r="L1023" s="1"/>
      <c r="M1023" s="1"/>
      <c r="N1023" s="1"/>
      <c r="O1023" s="169"/>
    </row>
    <row r="1024" spans="1:15">
      <c r="A1024"/>
      <c r="E1024" s="1"/>
      <c r="L1024" s="1"/>
      <c r="M1024" s="1"/>
      <c r="N1024" s="1"/>
      <c r="O1024" s="169"/>
    </row>
    <row r="1025" spans="1:15">
      <c r="A1025"/>
      <c r="E1025" s="1"/>
      <c r="L1025" s="1"/>
      <c r="M1025" s="1"/>
      <c r="N1025" s="1"/>
      <c r="O1025" s="169"/>
    </row>
    <row r="1026" spans="1:15">
      <c r="A1026"/>
      <c r="E1026" s="1"/>
      <c r="L1026" s="1"/>
      <c r="M1026" s="1"/>
      <c r="N1026" s="1"/>
      <c r="O1026" s="169"/>
    </row>
    <row r="1027" spans="1:15">
      <c r="A1027"/>
      <c r="E1027" s="1"/>
      <c r="L1027" s="1"/>
      <c r="M1027" s="1"/>
      <c r="N1027" s="1"/>
      <c r="O1027" s="169"/>
    </row>
    <row r="1028" spans="1:15">
      <c r="A1028"/>
      <c r="E1028" s="1"/>
      <c r="L1028" s="1"/>
      <c r="M1028" s="1"/>
      <c r="N1028" s="1"/>
      <c r="O1028" s="169"/>
    </row>
    <row r="1029" spans="1:15">
      <c r="A1029"/>
      <c r="E1029" s="1"/>
      <c r="L1029" s="1"/>
      <c r="M1029" s="1"/>
      <c r="N1029" s="1"/>
      <c r="O1029" s="169"/>
    </row>
    <row r="1030" spans="1:15">
      <c r="A1030"/>
      <c r="E1030" s="1"/>
      <c r="L1030" s="1"/>
      <c r="M1030" s="1"/>
      <c r="N1030" s="1"/>
      <c r="O1030" s="169"/>
    </row>
    <row r="1031" spans="1:15">
      <c r="A1031"/>
      <c r="E1031" s="1"/>
      <c r="L1031" s="1"/>
      <c r="M1031" s="1"/>
      <c r="N1031" s="1"/>
      <c r="O1031" s="169"/>
    </row>
    <row r="1032" spans="1:15">
      <c r="A1032"/>
      <c r="E1032" s="1"/>
      <c r="L1032" s="1"/>
      <c r="M1032" s="1"/>
      <c r="N1032" s="1"/>
      <c r="O1032" s="169"/>
    </row>
    <row r="1033" spans="1:15">
      <c r="A1033"/>
      <c r="E1033" s="1"/>
      <c r="L1033" s="1"/>
      <c r="M1033" s="1"/>
      <c r="N1033" s="1"/>
      <c r="O1033" s="169"/>
    </row>
    <row r="1034" spans="1:15">
      <c r="A1034"/>
      <c r="E1034" s="1"/>
      <c r="L1034" s="1"/>
      <c r="M1034" s="1"/>
      <c r="N1034" s="1"/>
      <c r="O1034" s="169"/>
    </row>
    <row r="1035" spans="1:15">
      <c r="A1035"/>
      <c r="E1035" s="1"/>
      <c r="L1035" s="1"/>
      <c r="M1035" s="1"/>
      <c r="N1035" s="1"/>
      <c r="O1035" s="169"/>
    </row>
    <row r="1036" spans="1:15">
      <c r="A1036"/>
      <c r="E1036" s="1"/>
      <c r="L1036" s="1"/>
      <c r="M1036" s="1"/>
      <c r="N1036" s="1"/>
      <c r="O1036" s="169"/>
    </row>
    <row r="1037" spans="1:15">
      <c r="A1037"/>
      <c r="E1037" s="1"/>
      <c r="L1037" s="1"/>
      <c r="M1037" s="1"/>
      <c r="N1037" s="1"/>
      <c r="O1037" s="169"/>
    </row>
    <row r="1038" spans="1:15">
      <c r="A1038"/>
      <c r="E1038" s="1"/>
      <c r="L1038" s="1"/>
      <c r="M1038" s="1"/>
      <c r="N1038" s="1"/>
      <c r="O1038" s="169"/>
    </row>
    <row r="1039" spans="1:15">
      <c r="A1039"/>
      <c r="E1039" s="1"/>
      <c r="L1039" s="1"/>
      <c r="M1039" s="1"/>
      <c r="N1039" s="1"/>
      <c r="O1039" s="169"/>
    </row>
    <row r="1040" spans="1:15">
      <c r="A1040"/>
      <c r="E1040" s="1"/>
      <c r="L1040" s="1"/>
      <c r="M1040" s="1"/>
      <c r="N1040" s="1"/>
      <c r="O1040" s="169"/>
    </row>
    <row r="1041" spans="1:15">
      <c r="A1041"/>
      <c r="E1041" s="1"/>
      <c r="L1041" s="1"/>
      <c r="M1041" s="1"/>
      <c r="N1041" s="1"/>
      <c r="O1041" s="169"/>
    </row>
    <row r="1042" spans="1:15">
      <c r="A1042"/>
      <c r="E1042" s="1"/>
      <c r="L1042" s="1"/>
      <c r="M1042" s="1"/>
      <c r="N1042" s="1"/>
      <c r="O1042" s="169"/>
    </row>
    <row r="1043" spans="1:15">
      <c r="A1043"/>
      <c r="E1043" s="1"/>
      <c r="L1043" s="1"/>
      <c r="M1043" s="1"/>
      <c r="N1043" s="1"/>
      <c r="O1043" s="169"/>
    </row>
    <row r="1044" spans="1:15">
      <c r="A1044"/>
      <c r="E1044" s="1"/>
      <c r="L1044" s="1"/>
      <c r="M1044" s="1"/>
      <c r="N1044" s="1"/>
      <c r="O1044" s="169"/>
    </row>
    <row r="1045" spans="1:15">
      <c r="A1045"/>
      <c r="E1045" s="1"/>
      <c r="L1045" s="1"/>
      <c r="M1045" s="1"/>
      <c r="N1045" s="1"/>
      <c r="O1045" s="169"/>
    </row>
    <row r="1046" spans="1:15">
      <c r="A1046"/>
      <c r="E1046" s="1"/>
      <c r="L1046" s="1"/>
      <c r="M1046" s="1"/>
      <c r="N1046" s="1"/>
      <c r="O1046" s="169"/>
    </row>
    <row r="1047" spans="1:15">
      <c r="A1047"/>
      <c r="E1047" s="1"/>
      <c r="L1047" s="1"/>
      <c r="M1047" s="1"/>
      <c r="N1047" s="1"/>
      <c r="O1047" s="169"/>
    </row>
    <row r="1048" spans="1:15">
      <c r="A1048"/>
      <c r="E1048" s="1"/>
      <c r="L1048" s="1"/>
      <c r="M1048" s="1"/>
      <c r="N1048" s="1"/>
      <c r="O1048" s="169"/>
    </row>
    <row r="1049" spans="1:15">
      <c r="A1049"/>
      <c r="E1049" s="1"/>
      <c r="L1049" s="1"/>
      <c r="M1049" s="1"/>
      <c r="N1049" s="1"/>
      <c r="O1049" s="169"/>
    </row>
    <row r="1050" spans="1:15">
      <c r="A1050"/>
      <c r="E1050" s="1"/>
      <c r="L1050" s="1"/>
      <c r="M1050" s="1"/>
      <c r="N1050" s="1"/>
      <c r="O1050" s="169"/>
    </row>
    <row r="1051" spans="1:15">
      <c r="A1051"/>
      <c r="E1051" s="1"/>
      <c r="L1051" s="1"/>
      <c r="M1051" s="1"/>
      <c r="N1051" s="1"/>
      <c r="O1051" s="169"/>
    </row>
    <row r="1052" spans="1:15">
      <c r="A1052"/>
      <c r="E1052" s="1"/>
      <c r="L1052" s="1"/>
      <c r="M1052" s="1"/>
      <c r="N1052" s="1"/>
      <c r="O1052" s="169"/>
    </row>
    <row r="1053" spans="1:15">
      <c r="A1053"/>
      <c r="E1053" s="1"/>
      <c r="L1053" s="1"/>
      <c r="M1053" s="1"/>
      <c r="N1053" s="1"/>
      <c r="O1053" s="169"/>
    </row>
    <row r="1054" spans="1:15">
      <c r="A1054"/>
      <c r="E1054" s="1"/>
      <c r="L1054" s="1"/>
      <c r="M1054" s="1"/>
      <c r="N1054" s="1"/>
      <c r="O1054" s="169"/>
    </row>
    <row r="1055" spans="1:15">
      <c r="A1055"/>
      <c r="E1055" s="1"/>
      <c r="L1055" s="1"/>
      <c r="M1055" s="1"/>
      <c r="N1055" s="1"/>
      <c r="O1055" s="169"/>
    </row>
    <row r="1056" spans="1:15">
      <c r="A1056"/>
      <c r="E1056" s="1"/>
      <c r="L1056" s="1"/>
      <c r="M1056" s="1"/>
      <c r="N1056" s="1"/>
      <c r="O1056" s="169"/>
    </row>
    <row r="1057" spans="1:15">
      <c r="A1057"/>
      <c r="E1057" s="1"/>
      <c r="L1057" s="1"/>
      <c r="M1057" s="1"/>
      <c r="N1057" s="1"/>
      <c r="O1057" s="169"/>
    </row>
    <row r="1058" spans="1:15">
      <c r="A1058"/>
      <c r="E1058" s="1"/>
      <c r="L1058" s="1"/>
      <c r="M1058" s="1"/>
      <c r="N1058" s="1"/>
      <c r="O1058" s="169"/>
    </row>
    <row r="1059" spans="1:15">
      <c r="A1059"/>
      <c r="E1059" s="1"/>
      <c r="L1059" s="1"/>
      <c r="M1059" s="1"/>
      <c r="N1059" s="1"/>
      <c r="O1059" s="169"/>
    </row>
    <row r="1060" spans="1:15">
      <c r="A1060"/>
      <c r="E1060" s="1"/>
      <c r="L1060" s="1"/>
      <c r="M1060" s="1"/>
      <c r="N1060" s="1"/>
      <c r="O1060" s="169"/>
    </row>
    <row r="1061" spans="1:15">
      <c r="A1061"/>
      <c r="E1061" s="1"/>
      <c r="L1061" s="1"/>
      <c r="M1061" s="1"/>
      <c r="N1061" s="1"/>
      <c r="O1061" s="169"/>
    </row>
    <row r="1062" spans="1:15">
      <c r="A1062"/>
      <c r="E1062" s="1"/>
      <c r="L1062" s="1"/>
      <c r="M1062" s="1"/>
      <c r="N1062" s="1"/>
      <c r="O1062" s="169"/>
    </row>
    <row r="1063" spans="1:15">
      <c r="A1063"/>
      <c r="E1063" s="1"/>
      <c r="L1063" s="1"/>
      <c r="M1063" s="1"/>
      <c r="N1063" s="1"/>
      <c r="O1063" s="169"/>
    </row>
    <row r="1064" spans="1:15">
      <c r="A1064"/>
      <c r="E1064" s="1"/>
      <c r="L1064" s="1"/>
      <c r="M1064" s="1"/>
      <c r="N1064" s="1"/>
      <c r="O1064" s="169"/>
    </row>
    <row r="1065" spans="1:15">
      <c r="A1065"/>
      <c r="E1065" s="1"/>
      <c r="L1065" s="1"/>
      <c r="M1065" s="1"/>
      <c r="N1065" s="1"/>
      <c r="O1065" s="169"/>
    </row>
    <row r="1066" spans="1:15">
      <c r="A1066"/>
      <c r="E1066" s="1"/>
      <c r="L1066" s="1"/>
      <c r="M1066" s="1"/>
      <c r="N1066" s="1"/>
      <c r="O1066" s="169"/>
    </row>
    <row r="1067" spans="1:15">
      <c r="A1067"/>
      <c r="E1067" s="1"/>
      <c r="L1067" s="1"/>
      <c r="M1067" s="1"/>
      <c r="N1067" s="1"/>
      <c r="O1067" s="169"/>
    </row>
    <row r="1068" spans="1:15">
      <c r="A1068"/>
      <c r="E1068" s="1"/>
      <c r="L1068" s="1"/>
      <c r="M1068" s="1"/>
      <c r="N1068" s="1"/>
      <c r="O1068" s="169"/>
    </row>
    <row r="1069" spans="1:15">
      <c r="A1069"/>
      <c r="E1069" s="1"/>
      <c r="L1069" s="1"/>
      <c r="M1069" s="1"/>
      <c r="N1069" s="1"/>
      <c r="O1069" s="169"/>
    </row>
    <row r="1070" spans="1:15">
      <c r="A1070"/>
      <c r="E1070" s="1"/>
      <c r="L1070" s="1"/>
      <c r="M1070" s="1"/>
      <c r="N1070" s="1"/>
      <c r="O1070" s="169"/>
    </row>
    <row r="1071" spans="1:15">
      <c r="A1071"/>
      <c r="E1071" s="1"/>
      <c r="L1071" s="1"/>
      <c r="M1071" s="1"/>
      <c r="N1071" s="1"/>
      <c r="O1071" s="169"/>
    </row>
    <row r="1072" spans="1:15">
      <c r="A1072"/>
      <c r="E1072" s="1"/>
      <c r="L1072" s="1"/>
      <c r="M1072" s="1"/>
      <c r="N1072" s="1"/>
      <c r="O1072" s="169"/>
    </row>
    <row r="1073" spans="1:15">
      <c r="A1073"/>
      <c r="E1073" s="1"/>
      <c r="L1073" s="1"/>
      <c r="M1073" s="1"/>
      <c r="N1073" s="1"/>
      <c r="O1073" s="169"/>
    </row>
    <row r="1074" spans="1:15">
      <c r="A1074"/>
      <c r="E1074" s="1"/>
      <c r="L1074" s="1"/>
      <c r="M1074" s="1"/>
      <c r="N1074" s="1"/>
      <c r="O1074" s="169"/>
    </row>
    <row r="1075" spans="1:15">
      <c r="A1075"/>
      <c r="E1075" s="1"/>
      <c r="L1075" s="1"/>
      <c r="M1075" s="1"/>
      <c r="N1075" s="1"/>
      <c r="O1075" s="169"/>
    </row>
    <row r="1076" spans="1:15">
      <c r="A1076"/>
      <c r="E1076" s="1"/>
      <c r="L1076" s="1"/>
      <c r="M1076" s="1"/>
      <c r="N1076" s="1"/>
      <c r="O1076" s="169"/>
    </row>
    <row r="1077" spans="1:15">
      <c r="A1077"/>
      <c r="E1077" s="1"/>
      <c r="L1077" s="1"/>
      <c r="M1077" s="1"/>
      <c r="N1077" s="1"/>
      <c r="O1077" s="169"/>
    </row>
    <row r="1078" spans="1:15">
      <c r="A1078"/>
      <c r="E1078" s="1"/>
      <c r="L1078" s="1"/>
      <c r="M1078" s="1"/>
      <c r="N1078" s="1"/>
      <c r="O1078" s="169"/>
    </row>
    <row r="1079" spans="1:15">
      <c r="A1079"/>
      <c r="E1079" s="1"/>
      <c r="L1079" s="1"/>
      <c r="M1079" s="1"/>
      <c r="N1079" s="1"/>
      <c r="O1079" s="169"/>
    </row>
    <row r="1080" spans="1:15">
      <c r="A1080"/>
      <c r="E1080" s="1"/>
      <c r="L1080" s="1"/>
      <c r="M1080" s="1"/>
      <c r="N1080" s="1"/>
      <c r="O1080" s="169"/>
    </row>
    <row r="1081" spans="1:15">
      <c r="A1081"/>
      <c r="E1081" s="1"/>
      <c r="L1081" s="1"/>
      <c r="M1081" s="1"/>
      <c r="N1081" s="1"/>
      <c r="O1081" s="169"/>
    </row>
    <row r="1082" spans="1:15">
      <c r="A1082"/>
      <c r="E1082" s="1"/>
      <c r="L1082" s="1"/>
      <c r="M1082" s="1"/>
      <c r="N1082" s="1"/>
      <c r="O1082" s="169"/>
    </row>
    <row r="1083" spans="1:15">
      <c r="A1083"/>
      <c r="E1083" s="1"/>
      <c r="L1083" s="1"/>
      <c r="M1083" s="1"/>
      <c r="N1083" s="1"/>
      <c r="O1083" s="169"/>
    </row>
    <row r="1084" spans="1:15">
      <c r="A1084"/>
      <c r="E1084" s="1"/>
      <c r="L1084" s="1"/>
      <c r="M1084" s="1"/>
      <c r="N1084" s="1"/>
      <c r="O1084" s="169"/>
    </row>
    <row r="1085" spans="1:15">
      <c r="A1085"/>
      <c r="E1085" s="1"/>
      <c r="L1085" s="1"/>
      <c r="M1085" s="1"/>
      <c r="N1085" s="1"/>
      <c r="O1085" s="169"/>
    </row>
    <row r="1086" spans="1:15">
      <c r="A1086"/>
      <c r="E1086" s="1"/>
      <c r="L1086" s="1"/>
      <c r="M1086" s="1"/>
      <c r="N1086" s="1"/>
      <c r="O1086" s="169"/>
    </row>
    <row r="1087" spans="1:15">
      <c r="A1087"/>
      <c r="E1087" s="1"/>
      <c r="L1087" s="1"/>
      <c r="M1087" s="1"/>
      <c r="N1087" s="1"/>
      <c r="O1087" s="169"/>
    </row>
    <row r="1088" spans="1:15">
      <c r="A1088"/>
      <c r="E1088" s="1"/>
      <c r="L1088" s="1"/>
      <c r="M1088" s="1"/>
      <c r="N1088" s="1"/>
      <c r="O1088" s="169"/>
    </row>
    <row r="1089" spans="1:15">
      <c r="A1089"/>
      <c r="E1089" s="1"/>
      <c r="L1089" s="1"/>
      <c r="M1089" s="1"/>
      <c r="N1089" s="1"/>
      <c r="O1089" s="169"/>
    </row>
    <row r="1090" spans="1:15">
      <c r="A1090"/>
      <c r="E1090" s="1"/>
      <c r="L1090" s="1"/>
      <c r="M1090" s="1"/>
      <c r="N1090" s="1"/>
      <c r="O1090" s="169"/>
    </row>
    <row r="1091" spans="1:15">
      <c r="A1091"/>
      <c r="E1091" s="1"/>
      <c r="L1091" s="1"/>
      <c r="M1091" s="1"/>
      <c r="N1091" s="1"/>
      <c r="O1091" s="169"/>
    </row>
    <row r="1092" spans="1:15">
      <c r="A1092"/>
      <c r="E1092" s="1"/>
      <c r="L1092" s="1"/>
      <c r="M1092" s="1"/>
      <c r="N1092" s="1"/>
      <c r="O1092" s="169"/>
    </row>
    <row r="1093" spans="1:15">
      <c r="A1093"/>
      <c r="E1093" s="1"/>
      <c r="L1093" s="1"/>
      <c r="M1093" s="1"/>
      <c r="N1093" s="1"/>
      <c r="O1093" s="169"/>
    </row>
    <row r="1094" spans="1:15">
      <c r="A1094"/>
      <c r="E1094" s="1"/>
      <c r="L1094" s="1"/>
      <c r="M1094" s="1"/>
      <c r="N1094" s="1"/>
      <c r="O1094" s="169"/>
    </row>
    <row r="1095" spans="1:15">
      <c r="A1095"/>
      <c r="E1095" s="1"/>
      <c r="L1095" s="1"/>
      <c r="M1095" s="1"/>
      <c r="N1095" s="1"/>
      <c r="O1095" s="169"/>
    </row>
    <row r="1096" spans="1:15">
      <c r="A1096"/>
      <c r="E1096" s="1"/>
      <c r="L1096" s="1"/>
      <c r="M1096" s="1"/>
      <c r="N1096" s="1"/>
      <c r="O1096" s="169"/>
    </row>
    <row r="1097" spans="1:15">
      <c r="A1097"/>
      <c r="E1097" s="1"/>
      <c r="L1097" s="1"/>
      <c r="M1097" s="1"/>
      <c r="N1097" s="1"/>
      <c r="O1097" s="169"/>
    </row>
    <row r="1098" spans="1:15">
      <c r="A1098"/>
      <c r="E1098" s="1"/>
      <c r="L1098" s="1"/>
      <c r="M1098" s="1"/>
      <c r="N1098" s="1"/>
      <c r="O1098" s="169"/>
    </row>
    <row r="1099" spans="1:15">
      <c r="A1099"/>
      <c r="E1099" s="1"/>
      <c r="L1099" s="1"/>
      <c r="M1099" s="1"/>
      <c r="N1099" s="1"/>
      <c r="O1099" s="169"/>
    </row>
    <row r="1100" spans="1:15">
      <c r="A1100"/>
      <c r="E1100" s="1"/>
      <c r="L1100" s="1"/>
      <c r="M1100" s="1"/>
      <c r="N1100" s="1"/>
      <c r="O1100" s="169"/>
    </row>
    <row r="1101" spans="1:15">
      <c r="A1101"/>
      <c r="E1101" s="1"/>
      <c r="L1101" s="1"/>
      <c r="M1101" s="1"/>
      <c r="N1101" s="1"/>
      <c r="O1101" s="169"/>
    </row>
    <row r="1102" spans="1:15">
      <c r="A1102"/>
      <c r="E1102" s="1"/>
      <c r="L1102" s="1"/>
      <c r="M1102" s="1"/>
      <c r="N1102" s="1"/>
      <c r="O1102" s="169"/>
    </row>
    <row r="1103" spans="1:15">
      <c r="A1103"/>
      <c r="E1103" s="1"/>
      <c r="L1103" s="1"/>
      <c r="M1103" s="1"/>
      <c r="N1103" s="1"/>
      <c r="O1103" s="169"/>
    </row>
    <row r="1104" spans="1:15">
      <c r="A1104"/>
      <c r="E1104" s="1"/>
      <c r="L1104" s="1"/>
      <c r="M1104" s="1"/>
      <c r="N1104" s="1"/>
      <c r="O1104" s="169"/>
    </row>
    <row r="1105" spans="1:15">
      <c r="A1105"/>
      <c r="E1105" s="1"/>
      <c r="L1105" s="1"/>
      <c r="M1105" s="1"/>
      <c r="N1105" s="1"/>
      <c r="O1105" s="169"/>
    </row>
    <row r="1106" spans="1:15">
      <c r="A1106"/>
      <c r="E1106" s="1"/>
      <c r="L1106" s="1"/>
      <c r="M1106" s="1"/>
      <c r="N1106" s="1"/>
      <c r="O1106" s="169"/>
    </row>
    <row r="1107" spans="1:15">
      <c r="A1107"/>
      <c r="E1107" s="1"/>
      <c r="L1107" s="1"/>
      <c r="M1107" s="1"/>
      <c r="N1107" s="1"/>
      <c r="O1107" s="169"/>
    </row>
    <row r="1108" spans="1:15">
      <c r="A1108"/>
      <c r="E1108" s="1"/>
      <c r="L1108" s="1"/>
      <c r="M1108" s="1"/>
      <c r="N1108" s="1"/>
      <c r="O1108" s="169"/>
    </row>
    <row r="1109" spans="1:15">
      <c r="A1109"/>
      <c r="E1109" s="1"/>
      <c r="L1109" s="1"/>
      <c r="M1109" s="1"/>
      <c r="N1109" s="1"/>
      <c r="O1109" s="169"/>
    </row>
    <row r="1110" spans="1:15">
      <c r="A1110"/>
      <c r="E1110" s="1"/>
      <c r="L1110" s="1"/>
      <c r="M1110" s="1"/>
      <c r="N1110" s="1"/>
      <c r="O1110" s="169"/>
    </row>
    <row r="1111" spans="1:15">
      <c r="A1111"/>
      <c r="E1111" s="1"/>
      <c r="L1111" s="1"/>
      <c r="M1111" s="1"/>
      <c r="N1111" s="1"/>
      <c r="O1111" s="169"/>
    </row>
    <row r="1112" spans="1:15">
      <c r="A1112"/>
      <c r="E1112" s="1"/>
      <c r="L1112" s="1"/>
      <c r="M1112" s="1"/>
      <c r="N1112" s="1"/>
      <c r="O1112" s="169"/>
    </row>
    <row r="1113" spans="1:15">
      <c r="A1113"/>
      <c r="E1113" s="1"/>
      <c r="L1113" s="1"/>
      <c r="M1113" s="1"/>
      <c r="N1113" s="1"/>
      <c r="O1113" s="169"/>
    </row>
    <row r="1114" spans="1:15">
      <c r="A1114"/>
      <c r="E1114" s="1"/>
      <c r="L1114" s="1"/>
      <c r="M1114" s="1"/>
      <c r="N1114" s="1"/>
      <c r="O1114" s="169"/>
    </row>
    <row r="1115" spans="1:15">
      <c r="A1115"/>
      <c r="E1115" s="1"/>
      <c r="L1115" s="1"/>
      <c r="M1115" s="1"/>
      <c r="N1115" s="1"/>
      <c r="O1115" s="169"/>
    </row>
    <row r="1116" spans="1:15">
      <c r="A1116"/>
      <c r="E1116" s="1"/>
      <c r="L1116" s="1"/>
      <c r="M1116" s="1"/>
      <c r="N1116" s="1"/>
      <c r="O1116" s="169"/>
    </row>
    <row r="1117" spans="1:15">
      <c r="A1117"/>
      <c r="E1117" s="1"/>
      <c r="L1117" s="1"/>
      <c r="M1117" s="1"/>
      <c r="N1117" s="1"/>
      <c r="O1117" s="169"/>
    </row>
    <row r="1118" spans="1:15">
      <c r="A1118"/>
      <c r="E1118" s="1"/>
      <c r="L1118" s="1"/>
      <c r="M1118" s="1"/>
      <c r="N1118" s="1"/>
      <c r="O1118" s="169"/>
    </row>
    <row r="1119" spans="1:15">
      <c r="A1119"/>
      <c r="E1119" s="1"/>
      <c r="L1119" s="1"/>
      <c r="M1119" s="1"/>
      <c r="N1119" s="1"/>
      <c r="O1119" s="169"/>
    </row>
    <row r="1120" spans="1:15">
      <c r="A1120"/>
      <c r="E1120" s="1"/>
      <c r="L1120" s="1"/>
      <c r="M1120" s="1"/>
      <c r="N1120" s="1"/>
      <c r="O1120" s="169"/>
    </row>
    <row r="1121" spans="1:15">
      <c r="A1121"/>
      <c r="E1121" s="1"/>
      <c r="L1121" s="1"/>
      <c r="M1121" s="1"/>
      <c r="N1121" s="1"/>
      <c r="O1121" s="169"/>
    </row>
    <row r="1122" spans="1:15">
      <c r="A1122"/>
      <c r="E1122" s="1"/>
      <c r="L1122" s="1"/>
      <c r="M1122" s="1"/>
      <c r="N1122" s="1"/>
      <c r="O1122" s="169"/>
    </row>
    <row r="1123" spans="1:15">
      <c r="A1123"/>
      <c r="E1123" s="1"/>
      <c r="L1123" s="1"/>
      <c r="M1123" s="1"/>
      <c r="N1123" s="1"/>
      <c r="O1123" s="169"/>
    </row>
    <row r="1124" spans="1:15">
      <c r="A1124"/>
      <c r="E1124" s="1"/>
      <c r="L1124" s="1"/>
      <c r="M1124" s="1"/>
      <c r="N1124" s="1"/>
      <c r="O1124" s="169"/>
    </row>
    <row r="1125" spans="1:15">
      <c r="A1125"/>
      <c r="E1125" s="1"/>
      <c r="L1125" s="1"/>
      <c r="M1125" s="1"/>
      <c r="N1125" s="1"/>
      <c r="O1125" s="169"/>
    </row>
    <row r="1126" spans="1:15">
      <c r="A1126"/>
      <c r="E1126" s="1"/>
      <c r="L1126" s="1"/>
      <c r="M1126" s="1"/>
      <c r="N1126" s="1"/>
      <c r="O1126" s="169"/>
    </row>
    <row r="1127" spans="1:15">
      <c r="A1127"/>
      <c r="E1127" s="1"/>
      <c r="L1127" s="1"/>
      <c r="M1127" s="1"/>
      <c r="N1127" s="1"/>
      <c r="O1127" s="169"/>
    </row>
    <row r="1128" spans="1:15">
      <c r="A1128"/>
      <c r="E1128" s="1"/>
      <c r="L1128" s="1"/>
      <c r="M1128" s="1"/>
      <c r="N1128" s="1"/>
      <c r="O1128" s="169"/>
    </row>
    <row r="1129" spans="1:15">
      <c r="A1129"/>
      <c r="E1129" s="1"/>
      <c r="L1129" s="1"/>
      <c r="M1129" s="1"/>
      <c r="N1129" s="1"/>
      <c r="O1129" s="169"/>
    </row>
    <row r="1130" spans="1:15">
      <c r="A1130"/>
      <c r="E1130" s="1"/>
      <c r="L1130" s="1"/>
      <c r="M1130" s="1"/>
      <c r="N1130" s="1"/>
      <c r="O1130" s="169"/>
    </row>
    <row r="1131" spans="1:15">
      <c r="A1131"/>
      <c r="E1131" s="1"/>
      <c r="L1131" s="1"/>
      <c r="M1131" s="1"/>
      <c r="N1131" s="1"/>
      <c r="O1131" s="169"/>
    </row>
    <row r="1132" spans="1:15">
      <c r="A1132"/>
      <c r="E1132" s="1"/>
      <c r="L1132" s="1"/>
      <c r="M1132" s="1"/>
      <c r="N1132" s="1"/>
      <c r="O1132" s="169"/>
    </row>
    <row r="1133" spans="1:15">
      <c r="A1133"/>
      <c r="E1133" s="1"/>
      <c r="L1133" s="1"/>
      <c r="M1133" s="1"/>
      <c r="N1133" s="1"/>
      <c r="O1133" s="169"/>
    </row>
    <row r="1134" spans="1:15">
      <c r="A1134"/>
      <c r="E1134" s="1"/>
      <c r="L1134" s="1"/>
      <c r="M1134" s="1"/>
      <c r="N1134" s="1"/>
      <c r="O1134" s="169"/>
    </row>
    <row r="1135" spans="1:15">
      <c r="A1135"/>
      <c r="E1135" s="1"/>
      <c r="L1135" s="1"/>
      <c r="M1135" s="1"/>
      <c r="N1135" s="1"/>
      <c r="O1135" s="169"/>
    </row>
    <row r="1136" spans="1:15">
      <c r="A1136"/>
      <c r="E1136" s="1"/>
      <c r="L1136" s="1"/>
      <c r="M1136" s="1"/>
      <c r="N1136" s="1"/>
      <c r="O1136" s="169"/>
    </row>
    <row r="1137" spans="1:15">
      <c r="A1137"/>
      <c r="E1137" s="1"/>
      <c r="L1137" s="1"/>
      <c r="M1137" s="1"/>
      <c r="N1137" s="1"/>
      <c r="O1137" s="169"/>
    </row>
    <row r="1138" spans="1:15">
      <c r="A1138"/>
      <c r="E1138" s="1"/>
      <c r="L1138" s="1"/>
      <c r="M1138" s="1"/>
      <c r="N1138" s="1"/>
      <c r="O1138" s="169"/>
    </row>
    <row r="1139" spans="1:15">
      <c r="A1139"/>
      <c r="E1139" s="1"/>
      <c r="L1139" s="1"/>
      <c r="M1139" s="1"/>
      <c r="N1139" s="1"/>
      <c r="O1139" s="169"/>
    </row>
    <row r="1140" spans="1:15">
      <c r="A1140"/>
      <c r="E1140" s="1"/>
      <c r="L1140" s="1"/>
      <c r="M1140" s="1"/>
      <c r="N1140" s="1"/>
      <c r="O1140" s="169"/>
    </row>
    <row r="1141" spans="1:15">
      <c r="A1141"/>
      <c r="E1141" s="1"/>
      <c r="L1141" s="1"/>
      <c r="M1141" s="1"/>
      <c r="N1141" s="1"/>
      <c r="O1141" s="169"/>
    </row>
    <row r="1142" spans="1:15">
      <c r="A1142"/>
      <c r="E1142" s="1"/>
      <c r="L1142" s="1"/>
      <c r="M1142" s="1"/>
      <c r="N1142" s="1"/>
      <c r="O1142" s="169"/>
    </row>
    <row r="1143" spans="1:15">
      <c r="A1143"/>
      <c r="E1143" s="1"/>
      <c r="L1143" s="1"/>
      <c r="M1143" s="1"/>
      <c r="N1143" s="1"/>
      <c r="O1143" s="169"/>
    </row>
    <row r="1144" spans="1:15">
      <c r="A1144"/>
      <c r="E1144" s="1"/>
      <c r="L1144" s="1"/>
      <c r="M1144" s="1"/>
      <c r="N1144" s="1"/>
      <c r="O1144" s="169"/>
    </row>
    <row r="1145" spans="1:15">
      <c r="A1145"/>
      <c r="E1145" s="1"/>
      <c r="L1145" s="1"/>
      <c r="M1145" s="1"/>
      <c r="N1145" s="1"/>
      <c r="O1145" s="169"/>
    </row>
    <row r="1146" spans="1:15">
      <c r="A1146"/>
      <c r="E1146" s="1"/>
      <c r="L1146" s="1"/>
      <c r="M1146" s="1"/>
      <c r="N1146" s="1"/>
      <c r="O1146" s="169"/>
    </row>
    <row r="1147" spans="1:15">
      <c r="A1147"/>
      <c r="E1147" s="1"/>
      <c r="L1147" s="1"/>
      <c r="M1147" s="1"/>
      <c r="N1147" s="1"/>
      <c r="O1147" s="169"/>
    </row>
    <row r="1148" spans="1:15">
      <c r="A1148"/>
      <c r="E1148" s="1"/>
      <c r="L1148" s="1"/>
      <c r="M1148" s="1"/>
      <c r="N1148" s="1"/>
      <c r="O1148" s="169"/>
    </row>
    <row r="1149" spans="1:15">
      <c r="A1149"/>
      <c r="E1149" s="1"/>
      <c r="L1149" s="1"/>
      <c r="M1149" s="1"/>
      <c r="N1149" s="1"/>
      <c r="O1149" s="169"/>
    </row>
    <row r="1150" spans="1:15">
      <c r="A1150"/>
      <c r="E1150" s="1"/>
      <c r="L1150" s="1"/>
      <c r="M1150" s="1"/>
      <c r="N1150" s="1"/>
      <c r="O1150" s="169"/>
    </row>
    <row r="1151" spans="1:15">
      <c r="A1151"/>
      <c r="E1151" s="1"/>
      <c r="L1151" s="1"/>
      <c r="M1151" s="1"/>
      <c r="N1151" s="1"/>
      <c r="O1151" s="169"/>
    </row>
    <row r="1152" spans="1:15">
      <c r="A1152"/>
      <c r="E1152" s="1"/>
      <c r="L1152" s="1"/>
      <c r="M1152" s="1"/>
      <c r="N1152" s="1"/>
      <c r="O1152" s="169"/>
    </row>
    <row r="1153" spans="1:15">
      <c r="A1153"/>
      <c r="E1153" s="1"/>
      <c r="L1153" s="1"/>
      <c r="M1153" s="1"/>
      <c r="N1153" s="1"/>
      <c r="O1153" s="169"/>
    </row>
    <row r="1154" spans="1:15">
      <c r="A1154"/>
      <c r="E1154" s="1"/>
      <c r="L1154" s="1"/>
      <c r="M1154" s="1"/>
      <c r="N1154" s="1"/>
      <c r="O1154" s="169"/>
    </row>
    <row r="1155" spans="1:15">
      <c r="A1155"/>
      <c r="E1155" s="1"/>
      <c r="L1155" s="1"/>
      <c r="M1155" s="1"/>
      <c r="N1155" s="1"/>
      <c r="O1155" s="169"/>
    </row>
    <row r="1156" spans="1:15">
      <c r="A1156"/>
      <c r="E1156" s="1"/>
      <c r="L1156" s="1"/>
      <c r="M1156" s="1"/>
      <c r="N1156" s="1"/>
      <c r="O1156" s="169"/>
    </row>
    <row r="1157" spans="1:15">
      <c r="A1157"/>
      <c r="E1157" s="1"/>
      <c r="L1157" s="1"/>
      <c r="M1157" s="1"/>
      <c r="N1157" s="1"/>
      <c r="O1157" s="169"/>
    </row>
    <row r="1158" spans="1:15">
      <c r="A1158"/>
      <c r="E1158" s="1"/>
      <c r="L1158" s="1"/>
      <c r="M1158" s="1"/>
      <c r="N1158" s="1"/>
      <c r="O1158" s="169"/>
    </row>
    <row r="1159" spans="1:15">
      <c r="A1159"/>
      <c r="E1159" s="1"/>
      <c r="L1159" s="1"/>
      <c r="M1159" s="1"/>
      <c r="N1159" s="1"/>
      <c r="O1159" s="169"/>
    </row>
    <row r="1160" spans="1:15">
      <c r="A1160"/>
      <c r="E1160" s="1"/>
      <c r="L1160" s="1"/>
      <c r="M1160" s="1"/>
      <c r="N1160" s="1"/>
      <c r="O1160" s="169"/>
    </row>
    <row r="1161" spans="1:15">
      <c r="A1161"/>
      <c r="E1161" s="1"/>
      <c r="L1161" s="1"/>
      <c r="M1161" s="1"/>
      <c r="N1161" s="1"/>
      <c r="O1161" s="169"/>
    </row>
    <row r="1162" spans="1:15">
      <c r="A1162"/>
      <c r="E1162" s="1"/>
      <c r="L1162" s="1"/>
      <c r="M1162" s="1"/>
      <c r="N1162" s="1"/>
      <c r="O1162" s="169"/>
    </row>
    <row r="1163" spans="1:15">
      <c r="A1163"/>
      <c r="E1163" s="1"/>
      <c r="L1163" s="1"/>
      <c r="M1163" s="1"/>
      <c r="N1163" s="1"/>
      <c r="O1163" s="169"/>
    </row>
    <row r="1164" spans="1:15">
      <c r="A1164"/>
      <c r="E1164" s="1"/>
      <c r="L1164" s="1"/>
      <c r="M1164" s="1"/>
      <c r="N1164" s="1"/>
      <c r="O1164" s="169"/>
    </row>
    <row r="1165" spans="1:15">
      <c r="A1165"/>
      <c r="E1165" s="1"/>
      <c r="L1165" s="1"/>
      <c r="M1165" s="1"/>
      <c r="N1165" s="1"/>
      <c r="O1165" s="169"/>
    </row>
    <row r="1166" spans="1:15">
      <c r="A1166"/>
      <c r="E1166" s="1"/>
      <c r="L1166" s="1"/>
      <c r="M1166" s="1"/>
      <c r="N1166" s="1"/>
      <c r="O1166" s="169"/>
    </row>
    <row r="1167" spans="1:15">
      <c r="A1167"/>
      <c r="E1167" s="1"/>
      <c r="L1167" s="1"/>
      <c r="M1167" s="1"/>
      <c r="N1167" s="1"/>
      <c r="O1167" s="169"/>
    </row>
    <row r="1168" spans="1:15">
      <c r="A1168"/>
      <c r="E1168" s="1"/>
      <c r="L1168" s="1"/>
      <c r="M1168" s="1"/>
      <c r="N1168" s="1"/>
      <c r="O1168" s="169"/>
    </row>
    <row r="1169" spans="1:15">
      <c r="A1169"/>
      <c r="E1169" s="1"/>
      <c r="L1169" s="1"/>
      <c r="M1169" s="1"/>
      <c r="N1169" s="1"/>
      <c r="O1169" s="169"/>
    </row>
    <row r="1170" spans="1:15">
      <c r="A1170"/>
      <c r="E1170" s="1"/>
      <c r="L1170" s="1"/>
      <c r="M1170" s="1"/>
      <c r="N1170" s="1"/>
      <c r="O1170" s="169"/>
    </row>
    <row r="1171" spans="1:15">
      <c r="A1171"/>
      <c r="E1171" s="1"/>
      <c r="L1171" s="1"/>
      <c r="M1171" s="1"/>
      <c r="N1171" s="1"/>
      <c r="O1171" s="169"/>
    </row>
    <row r="1172" spans="1:15">
      <c r="A1172"/>
      <c r="E1172" s="1"/>
      <c r="L1172" s="1"/>
      <c r="M1172" s="1"/>
      <c r="N1172" s="1"/>
      <c r="O1172" s="169"/>
    </row>
    <row r="1173" spans="1:15">
      <c r="A1173"/>
      <c r="E1173" s="1"/>
      <c r="L1173" s="1"/>
      <c r="M1173" s="1"/>
      <c r="N1173" s="1"/>
      <c r="O1173" s="169"/>
    </row>
    <row r="1174" spans="1:15">
      <c r="A1174"/>
      <c r="E1174" s="1"/>
      <c r="L1174" s="1"/>
      <c r="M1174" s="1"/>
      <c r="N1174" s="1"/>
      <c r="O1174" s="169"/>
    </row>
    <row r="1175" spans="1:15">
      <c r="A1175"/>
      <c r="E1175" s="1"/>
      <c r="L1175" s="1"/>
      <c r="M1175" s="1"/>
      <c r="N1175" s="1"/>
      <c r="O1175" s="169"/>
    </row>
    <row r="1176" spans="1:15">
      <c r="A1176"/>
      <c r="E1176" s="1"/>
      <c r="L1176" s="1"/>
      <c r="M1176" s="1"/>
      <c r="N1176" s="1"/>
      <c r="O1176" s="169"/>
    </row>
    <row r="1177" spans="1:15">
      <c r="A1177"/>
      <c r="E1177" s="1"/>
      <c r="L1177" s="1"/>
      <c r="M1177" s="1"/>
      <c r="N1177" s="1"/>
      <c r="O1177" s="169"/>
    </row>
    <row r="1178" spans="1:15">
      <c r="A1178"/>
      <c r="E1178" s="1"/>
      <c r="L1178" s="1"/>
      <c r="M1178" s="1"/>
      <c r="N1178" s="1"/>
      <c r="O1178" s="169"/>
    </row>
    <row r="1179" spans="1:15">
      <c r="A1179"/>
      <c r="E1179" s="1"/>
      <c r="L1179" s="1"/>
      <c r="M1179" s="1"/>
      <c r="N1179" s="1"/>
      <c r="O1179" s="169"/>
    </row>
    <row r="1180" spans="1:15">
      <c r="A1180"/>
      <c r="E1180" s="1"/>
      <c r="L1180" s="1"/>
      <c r="M1180" s="1"/>
      <c r="N1180" s="1"/>
      <c r="O1180" s="169"/>
    </row>
    <row r="1181" spans="1:15">
      <c r="A1181"/>
      <c r="E1181" s="1"/>
      <c r="L1181" s="1"/>
      <c r="M1181" s="1"/>
      <c r="N1181" s="1"/>
      <c r="O1181" s="169"/>
    </row>
    <row r="1182" spans="1:15">
      <c r="A1182"/>
      <c r="E1182" s="1"/>
      <c r="L1182" s="1"/>
      <c r="M1182" s="1"/>
      <c r="N1182" s="1"/>
      <c r="O1182" s="169"/>
    </row>
    <row r="1183" spans="1:15">
      <c r="A1183"/>
      <c r="E1183" s="1"/>
      <c r="L1183" s="1"/>
      <c r="M1183" s="1"/>
      <c r="N1183" s="1"/>
      <c r="O1183" s="169"/>
    </row>
    <row r="1184" spans="1:15">
      <c r="A1184"/>
      <c r="E1184" s="1"/>
      <c r="L1184" s="1"/>
      <c r="M1184" s="1"/>
      <c r="N1184" s="1"/>
      <c r="O1184" s="169"/>
    </row>
    <row r="1185" spans="1:15">
      <c r="A1185"/>
      <c r="E1185" s="1"/>
      <c r="L1185" s="1"/>
      <c r="M1185" s="1"/>
      <c r="N1185" s="1"/>
      <c r="O1185" s="169"/>
    </row>
    <row r="1186" spans="1:15">
      <c r="A1186"/>
      <c r="E1186" s="1"/>
      <c r="L1186" s="1"/>
      <c r="M1186" s="1"/>
      <c r="N1186" s="1"/>
      <c r="O1186" s="169"/>
    </row>
    <row r="1187" spans="1:15">
      <c r="A1187"/>
      <c r="E1187" s="1"/>
      <c r="L1187" s="1"/>
      <c r="M1187" s="1"/>
      <c r="N1187" s="1"/>
      <c r="O1187" s="169"/>
    </row>
    <row r="1188" spans="1:15">
      <c r="A1188"/>
      <c r="E1188" s="1"/>
      <c r="L1188" s="1"/>
      <c r="M1188" s="1"/>
      <c r="N1188" s="1"/>
      <c r="O1188" s="169"/>
    </row>
    <row r="1189" spans="1:15">
      <c r="A1189"/>
      <c r="E1189" s="1"/>
      <c r="L1189" s="1"/>
      <c r="M1189" s="1"/>
      <c r="N1189" s="1"/>
      <c r="O1189" s="169"/>
    </row>
    <row r="1190" spans="1:15">
      <c r="A1190"/>
      <c r="E1190" s="1"/>
      <c r="L1190" s="1"/>
      <c r="M1190" s="1"/>
      <c r="N1190" s="1"/>
      <c r="O1190" s="169"/>
    </row>
    <row r="1191" spans="1:15">
      <c r="A1191"/>
      <c r="E1191" s="1"/>
      <c r="L1191" s="1"/>
      <c r="M1191" s="1"/>
      <c r="N1191" s="1"/>
      <c r="O1191" s="169"/>
    </row>
    <row r="1192" spans="1:15">
      <c r="A1192"/>
      <c r="E1192" s="1"/>
      <c r="L1192" s="1"/>
      <c r="M1192" s="1"/>
      <c r="N1192" s="1"/>
      <c r="O1192" s="169"/>
    </row>
    <row r="1193" spans="1:15">
      <c r="A1193"/>
      <c r="E1193" s="1"/>
      <c r="L1193" s="1"/>
      <c r="M1193" s="1"/>
      <c r="N1193" s="1"/>
      <c r="O1193" s="169"/>
    </row>
    <row r="1194" spans="1:15">
      <c r="A1194"/>
      <c r="E1194" s="1"/>
      <c r="L1194" s="1"/>
      <c r="M1194" s="1"/>
      <c r="N1194" s="1"/>
      <c r="O1194" s="169"/>
    </row>
    <row r="1195" spans="1:15">
      <c r="A1195"/>
      <c r="E1195" s="1"/>
      <c r="L1195" s="1"/>
      <c r="M1195" s="1"/>
      <c r="N1195" s="1"/>
      <c r="O1195" s="169"/>
    </row>
    <row r="1196" spans="1:15">
      <c r="A1196"/>
      <c r="E1196" s="1"/>
      <c r="L1196" s="1"/>
      <c r="M1196" s="1"/>
      <c r="N1196" s="1"/>
      <c r="O1196" s="169"/>
    </row>
    <row r="1197" spans="1:15">
      <c r="A1197"/>
      <c r="E1197" s="1"/>
      <c r="L1197" s="1"/>
      <c r="M1197" s="1"/>
      <c r="N1197" s="1"/>
      <c r="O1197" s="169"/>
    </row>
    <row r="1198" spans="1:15">
      <c r="A1198"/>
      <c r="E1198" s="1"/>
      <c r="L1198" s="1"/>
      <c r="M1198" s="1"/>
      <c r="N1198" s="1"/>
      <c r="O1198" s="169"/>
    </row>
    <row r="1199" spans="1:15">
      <c r="A1199"/>
      <c r="E1199" s="1"/>
      <c r="L1199" s="1"/>
      <c r="M1199" s="1"/>
      <c r="N1199" s="1"/>
      <c r="O1199" s="169"/>
    </row>
    <row r="1200" spans="1:15">
      <c r="A1200"/>
      <c r="E1200" s="1"/>
      <c r="L1200" s="1"/>
      <c r="M1200" s="1"/>
      <c r="N1200" s="1"/>
      <c r="O1200" s="169"/>
    </row>
    <row r="1201" spans="1:15">
      <c r="A1201"/>
      <c r="E1201" s="1"/>
      <c r="L1201" s="1"/>
      <c r="M1201" s="1"/>
      <c r="N1201" s="1"/>
      <c r="O1201" s="169"/>
    </row>
    <row r="1202" spans="1:15">
      <c r="A1202"/>
      <c r="E1202" s="1"/>
      <c r="L1202" s="1"/>
      <c r="M1202" s="1"/>
      <c r="N1202" s="1"/>
      <c r="O1202" s="169"/>
    </row>
    <row r="1203" spans="1:15">
      <c r="A1203"/>
      <c r="E1203" s="1"/>
      <c r="L1203" s="1"/>
      <c r="M1203" s="1"/>
      <c r="N1203" s="1"/>
      <c r="O1203" s="169"/>
    </row>
    <row r="1204" spans="1:15">
      <c r="A1204"/>
      <c r="E1204" s="1"/>
      <c r="L1204" s="1"/>
      <c r="M1204" s="1"/>
      <c r="N1204" s="1"/>
      <c r="O1204" s="169"/>
    </row>
    <row r="1205" spans="1:15">
      <c r="A1205"/>
      <c r="E1205" s="1"/>
      <c r="L1205" s="1"/>
      <c r="M1205" s="1"/>
      <c r="N1205" s="1"/>
      <c r="O1205" s="169"/>
    </row>
    <row r="1206" spans="1:15">
      <c r="A1206"/>
      <c r="E1206" s="1"/>
      <c r="L1206" s="1"/>
      <c r="M1206" s="1"/>
      <c r="N1206" s="1"/>
      <c r="O1206" s="169"/>
    </row>
    <row r="1207" spans="1:15">
      <c r="A1207"/>
      <c r="E1207" s="1"/>
      <c r="L1207" s="1"/>
      <c r="M1207" s="1"/>
      <c r="N1207" s="1"/>
      <c r="O1207" s="169"/>
    </row>
    <row r="1208" spans="1:15">
      <c r="A1208"/>
      <c r="E1208" s="1"/>
      <c r="L1208" s="1"/>
      <c r="M1208" s="1"/>
      <c r="N1208" s="1"/>
      <c r="O1208" s="169"/>
    </row>
    <row r="1209" spans="1:15">
      <c r="A1209"/>
      <c r="E1209" s="1"/>
      <c r="L1209" s="1"/>
      <c r="M1209" s="1"/>
      <c r="N1209" s="1"/>
      <c r="O1209" s="169"/>
    </row>
    <row r="1210" spans="1:15">
      <c r="A1210"/>
      <c r="E1210" s="1"/>
      <c r="L1210" s="1"/>
      <c r="M1210" s="1"/>
      <c r="N1210" s="1"/>
      <c r="O1210" s="169"/>
    </row>
    <row r="1211" spans="1:15">
      <c r="A1211"/>
      <c r="E1211" s="1"/>
      <c r="L1211" s="1"/>
      <c r="M1211" s="1"/>
      <c r="N1211" s="1"/>
      <c r="O1211" s="169"/>
    </row>
    <row r="1212" spans="1:15">
      <c r="A1212"/>
      <c r="E1212" s="1"/>
      <c r="L1212" s="1"/>
      <c r="M1212" s="1"/>
      <c r="N1212" s="1"/>
      <c r="O1212" s="169"/>
    </row>
    <row r="1213" spans="1:15">
      <c r="A1213"/>
      <c r="E1213" s="1"/>
      <c r="L1213" s="1"/>
      <c r="M1213" s="1"/>
      <c r="N1213" s="1"/>
      <c r="O1213" s="169"/>
    </row>
    <row r="1214" spans="1:15">
      <c r="A1214"/>
      <c r="E1214" s="1"/>
      <c r="L1214" s="1"/>
      <c r="M1214" s="1"/>
      <c r="N1214" s="1"/>
      <c r="O1214" s="169"/>
    </row>
    <row r="1215" spans="1:15">
      <c r="A1215"/>
      <c r="E1215" s="1"/>
      <c r="L1215" s="1"/>
      <c r="M1215" s="1"/>
      <c r="N1215" s="1"/>
      <c r="O1215" s="169"/>
    </row>
    <row r="1216" spans="1:15">
      <c r="A1216"/>
      <c r="E1216" s="1"/>
      <c r="L1216" s="1"/>
      <c r="M1216" s="1"/>
      <c r="N1216" s="1"/>
      <c r="O1216" s="169"/>
    </row>
    <row r="1217" spans="1:15">
      <c r="A1217"/>
      <c r="E1217" s="1"/>
      <c r="L1217" s="1"/>
      <c r="M1217" s="1"/>
      <c r="N1217" s="1"/>
      <c r="O1217" s="169"/>
    </row>
    <row r="1218" spans="1:15">
      <c r="A1218"/>
      <c r="E1218" s="1"/>
      <c r="L1218" s="1"/>
      <c r="M1218" s="1"/>
      <c r="N1218" s="1"/>
      <c r="O1218" s="169"/>
    </row>
    <row r="1219" spans="1:15">
      <c r="A1219"/>
      <c r="E1219" s="1"/>
      <c r="L1219" s="1"/>
      <c r="M1219" s="1"/>
      <c r="N1219" s="1"/>
      <c r="O1219" s="169"/>
    </row>
    <row r="1220" spans="1:15">
      <c r="A1220"/>
      <c r="E1220" s="1"/>
      <c r="L1220" s="1"/>
      <c r="M1220" s="1"/>
      <c r="N1220" s="1"/>
      <c r="O1220" s="169"/>
    </row>
    <row r="1221" spans="1:15">
      <c r="A1221"/>
      <c r="E1221" s="1"/>
      <c r="L1221" s="1"/>
      <c r="M1221" s="1"/>
      <c r="N1221" s="1"/>
      <c r="O1221" s="169"/>
    </row>
    <row r="1222" spans="1:15">
      <c r="A1222"/>
      <c r="E1222" s="1"/>
      <c r="L1222" s="1"/>
      <c r="M1222" s="1"/>
      <c r="N1222" s="1"/>
      <c r="O1222" s="169"/>
    </row>
    <row r="1223" spans="1:15">
      <c r="A1223"/>
      <c r="E1223" s="1"/>
      <c r="L1223" s="1"/>
      <c r="M1223" s="1"/>
      <c r="N1223" s="1"/>
      <c r="O1223" s="169"/>
    </row>
    <row r="1224" spans="1:15">
      <c r="A1224"/>
      <c r="E1224" s="1"/>
      <c r="L1224" s="1"/>
      <c r="M1224" s="1"/>
      <c r="N1224" s="1"/>
      <c r="O1224" s="169"/>
    </row>
    <row r="1225" spans="1:15">
      <c r="A1225"/>
      <c r="E1225" s="1"/>
      <c r="L1225" s="1"/>
      <c r="M1225" s="1"/>
      <c r="N1225" s="1"/>
      <c r="O1225" s="169"/>
    </row>
    <row r="1226" spans="1:15">
      <c r="A1226"/>
      <c r="E1226" s="1"/>
      <c r="L1226" s="1"/>
      <c r="M1226" s="1"/>
      <c r="N1226" s="1"/>
      <c r="O1226" s="169"/>
    </row>
    <row r="1227" spans="1:15">
      <c r="A1227"/>
      <c r="E1227" s="1"/>
      <c r="L1227" s="1"/>
      <c r="M1227" s="1"/>
      <c r="N1227" s="1"/>
      <c r="O1227" s="169"/>
    </row>
    <row r="1228" spans="1:15">
      <c r="A1228"/>
      <c r="E1228" s="1"/>
      <c r="L1228" s="1"/>
      <c r="M1228" s="1"/>
      <c r="N1228" s="1"/>
      <c r="O1228" s="169"/>
    </row>
    <row r="1229" spans="1:15">
      <c r="A1229"/>
      <c r="E1229" s="1"/>
      <c r="L1229" s="1"/>
      <c r="M1229" s="1"/>
      <c r="N1229" s="1"/>
      <c r="O1229" s="169"/>
    </row>
    <row r="1230" spans="1:15">
      <c r="A1230"/>
      <c r="E1230" s="1"/>
      <c r="L1230" s="1"/>
      <c r="M1230" s="1"/>
      <c r="N1230" s="1"/>
      <c r="O1230" s="169"/>
    </row>
    <row r="1231" spans="1:15">
      <c r="A1231"/>
      <c r="E1231" s="1"/>
      <c r="L1231" s="1"/>
      <c r="M1231" s="1"/>
      <c r="N1231" s="1"/>
      <c r="O1231" s="169"/>
    </row>
    <row r="1232" spans="1:15">
      <c r="A1232"/>
      <c r="E1232" s="1"/>
      <c r="L1232" s="1"/>
      <c r="M1232" s="1"/>
      <c r="N1232" s="1"/>
      <c r="O1232" s="169"/>
    </row>
    <row r="1233" spans="1:15">
      <c r="A1233"/>
      <c r="E1233" s="1"/>
      <c r="L1233" s="1"/>
      <c r="M1233" s="1"/>
      <c r="N1233" s="1"/>
      <c r="O1233" s="169"/>
    </row>
    <row r="1234" spans="1:15">
      <c r="A1234"/>
      <c r="E1234" s="1"/>
      <c r="L1234" s="1"/>
      <c r="M1234" s="1"/>
      <c r="N1234" s="1"/>
      <c r="O1234" s="169"/>
    </row>
    <row r="1235" spans="1:15">
      <c r="A1235"/>
      <c r="E1235" s="1"/>
      <c r="L1235" s="1"/>
      <c r="M1235" s="1"/>
      <c r="N1235" s="1"/>
      <c r="O1235" s="169"/>
    </row>
    <row r="1236" spans="1:15">
      <c r="A1236"/>
      <c r="E1236" s="1"/>
      <c r="L1236" s="1"/>
      <c r="M1236" s="1"/>
      <c r="N1236" s="1"/>
      <c r="O1236" s="169"/>
    </row>
    <row r="1237" spans="1:15">
      <c r="A1237"/>
      <c r="E1237" s="1"/>
      <c r="L1237" s="1"/>
      <c r="M1237" s="1"/>
      <c r="N1237" s="1"/>
      <c r="O1237" s="169"/>
    </row>
    <row r="1238" spans="1:15">
      <c r="A1238"/>
      <c r="E1238" s="1"/>
      <c r="L1238" s="1"/>
      <c r="M1238" s="1"/>
      <c r="N1238" s="1"/>
      <c r="O1238" s="169"/>
    </row>
    <row r="1239" spans="1:15">
      <c r="A1239"/>
      <c r="E1239" s="1"/>
      <c r="L1239" s="1"/>
      <c r="M1239" s="1"/>
      <c r="N1239" s="1"/>
      <c r="O1239" s="169"/>
    </row>
    <row r="1240" spans="1:15">
      <c r="A1240"/>
      <c r="E1240" s="1"/>
      <c r="L1240" s="1"/>
      <c r="M1240" s="1"/>
      <c r="N1240" s="1"/>
      <c r="O1240" s="169"/>
    </row>
    <row r="1241" spans="1:15">
      <c r="A1241"/>
      <c r="E1241" s="1"/>
      <c r="L1241" s="1"/>
      <c r="M1241" s="1"/>
      <c r="N1241" s="1"/>
      <c r="O1241" s="169"/>
    </row>
    <row r="1242" spans="1:15">
      <c r="A1242"/>
      <c r="E1242" s="1"/>
      <c r="L1242" s="1"/>
      <c r="M1242" s="1"/>
      <c r="N1242" s="1"/>
      <c r="O1242" s="169"/>
    </row>
    <row r="1243" spans="1:15">
      <c r="A1243"/>
      <c r="E1243" s="1"/>
      <c r="L1243" s="1"/>
      <c r="M1243" s="1"/>
      <c r="N1243" s="1"/>
      <c r="O1243" s="169"/>
    </row>
    <row r="1244" spans="1:15">
      <c r="A1244"/>
      <c r="E1244" s="1"/>
      <c r="L1244" s="1"/>
      <c r="M1244" s="1"/>
      <c r="N1244" s="1"/>
      <c r="O1244" s="169"/>
    </row>
    <row r="1245" spans="1:15">
      <c r="A1245"/>
      <c r="E1245" s="1"/>
      <c r="L1245" s="1"/>
      <c r="M1245" s="1"/>
      <c r="N1245" s="1"/>
      <c r="O1245" s="169"/>
    </row>
    <row r="1246" spans="1:15">
      <c r="A1246"/>
      <c r="E1246" s="1"/>
      <c r="L1246" s="1"/>
      <c r="M1246" s="1"/>
      <c r="N1246" s="1"/>
      <c r="O1246" s="169"/>
    </row>
    <row r="1247" spans="1:15">
      <c r="A1247"/>
      <c r="E1247" s="1"/>
      <c r="L1247" s="1"/>
      <c r="M1247" s="1"/>
      <c r="N1247" s="1"/>
      <c r="O1247" s="169"/>
    </row>
    <row r="1248" spans="1:15">
      <c r="A1248"/>
      <c r="E1248" s="1"/>
      <c r="L1248" s="1"/>
      <c r="M1248" s="1"/>
      <c r="N1248" s="1"/>
      <c r="O1248" s="169"/>
    </row>
    <row r="1249" spans="1:15">
      <c r="A1249"/>
      <c r="E1249" s="1"/>
      <c r="L1249" s="1"/>
      <c r="M1249" s="1"/>
      <c r="N1249" s="1"/>
      <c r="O1249" s="169"/>
    </row>
    <row r="1250" spans="1:15">
      <c r="A1250"/>
      <c r="E1250" s="1"/>
      <c r="L1250" s="1"/>
      <c r="M1250" s="1"/>
      <c r="N1250" s="1"/>
      <c r="O1250" s="169"/>
    </row>
    <row r="1251" spans="1:15">
      <c r="A1251"/>
      <c r="E1251" s="1"/>
      <c r="L1251" s="1"/>
      <c r="M1251" s="1"/>
      <c r="N1251" s="1"/>
      <c r="O1251" s="169"/>
    </row>
    <row r="1252" spans="1:15">
      <c r="A1252"/>
      <c r="E1252" s="1"/>
      <c r="L1252" s="1"/>
      <c r="M1252" s="1"/>
      <c r="N1252" s="1"/>
      <c r="O1252" s="169"/>
    </row>
    <row r="1253" spans="1:15">
      <c r="A1253"/>
      <c r="E1253" s="1"/>
      <c r="L1253" s="1"/>
      <c r="M1253" s="1"/>
      <c r="N1253" s="1"/>
      <c r="O1253" s="169"/>
    </row>
    <row r="1254" spans="1:15">
      <c r="A1254"/>
      <c r="E1254" s="1"/>
      <c r="L1254" s="1"/>
      <c r="M1254" s="1"/>
      <c r="N1254" s="1"/>
      <c r="O1254" s="169"/>
    </row>
    <row r="1255" spans="1:15">
      <c r="A1255"/>
      <c r="E1255" s="1"/>
      <c r="L1255" s="1"/>
      <c r="M1255" s="1"/>
      <c r="N1255" s="1"/>
      <c r="O1255" s="169"/>
    </row>
    <row r="1256" spans="1:15">
      <c r="A1256"/>
      <c r="E1256" s="1"/>
      <c r="L1256" s="1"/>
      <c r="M1256" s="1"/>
      <c r="N1256" s="1"/>
      <c r="O1256" s="169"/>
    </row>
    <row r="1257" spans="1:15">
      <c r="A1257"/>
      <c r="E1257" s="1"/>
      <c r="L1257" s="1"/>
      <c r="M1257" s="1"/>
      <c r="N1257" s="1"/>
      <c r="O1257" s="169"/>
    </row>
    <row r="1258" spans="1:15">
      <c r="A1258"/>
      <c r="E1258" s="1"/>
      <c r="L1258" s="1"/>
      <c r="M1258" s="1"/>
      <c r="N1258" s="1"/>
      <c r="O1258" s="169"/>
    </row>
    <row r="1259" spans="1:15">
      <c r="A1259"/>
      <c r="E1259" s="1"/>
      <c r="L1259" s="1"/>
      <c r="M1259" s="1"/>
      <c r="N1259" s="1"/>
      <c r="O1259" s="169"/>
    </row>
    <row r="1260" spans="1:15">
      <c r="A1260"/>
      <c r="E1260" s="1"/>
      <c r="L1260" s="1"/>
      <c r="M1260" s="1"/>
      <c r="N1260" s="1"/>
      <c r="O1260" s="169"/>
    </row>
    <row r="1261" spans="1:15">
      <c r="A1261"/>
      <c r="E1261" s="1"/>
      <c r="L1261" s="1"/>
      <c r="M1261" s="1"/>
      <c r="N1261" s="1"/>
      <c r="O1261" s="169"/>
    </row>
    <row r="1262" spans="1:15">
      <c r="A1262"/>
      <c r="E1262" s="1"/>
      <c r="L1262" s="1"/>
      <c r="M1262" s="1"/>
      <c r="N1262" s="1"/>
      <c r="O1262" s="169"/>
    </row>
    <row r="1263" spans="1:15">
      <c r="A1263"/>
      <c r="E1263" s="1"/>
      <c r="L1263" s="1"/>
      <c r="M1263" s="1"/>
      <c r="N1263" s="1"/>
      <c r="O1263" s="169"/>
    </row>
    <row r="1264" spans="1:15">
      <c r="A1264"/>
      <c r="E1264" s="1"/>
      <c r="L1264" s="1"/>
      <c r="M1264" s="1"/>
      <c r="N1264" s="1"/>
      <c r="O1264" s="169"/>
    </row>
    <row r="1265" spans="1:15">
      <c r="A1265"/>
      <c r="E1265" s="1"/>
      <c r="L1265" s="1"/>
      <c r="M1265" s="1"/>
      <c r="N1265" s="1"/>
      <c r="O1265" s="169"/>
    </row>
    <row r="1266" spans="1:15">
      <c r="A1266"/>
      <c r="E1266" s="1"/>
      <c r="L1266" s="1"/>
      <c r="M1266" s="1"/>
      <c r="N1266" s="1"/>
      <c r="O1266" s="169"/>
    </row>
    <row r="1267" spans="1:15">
      <c r="A1267"/>
      <c r="E1267" s="1"/>
      <c r="L1267" s="1"/>
      <c r="M1267" s="1"/>
      <c r="N1267" s="1"/>
      <c r="O1267" s="169"/>
    </row>
    <row r="1268" spans="1:15">
      <c r="A1268"/>
      <c r="E1268" s="1"/>
      <c r="L1268" s="1"/>
      <c r="M1268" s="1"/>
      <c r="N1268" s="1"/>
      <c r="O1268" s="169"/>
    </row>
    <row r="1269" spans="1:15">
      <c r="A1269"/>
      <c r="E1269" s="1"/>
      <c r="L1269" s="1"/>
      <c r="M1269" s="1"/>
      <c r="N1269" s="1"/>
      <c r="O1269" s="169"/>
    </row>
    <row r="1270" spans="1:15">
      <c r="A1270"/>
      <c r="E1270" s="1"/>
      <c r="L1270" s="1"/>
      <c r="M1270" s="1"/>
      <c r="N1270" s="1"/>
      <c r="O1270" s="169"/>
    </row>
    <row r="1271" spans="1:15">
      <c r="A1271"/>
      <c r="E1271" s="1"/>
      <c r="L1271" s="1"/>
      <c r="M1271" s="1"/>
      <c r="N1271" s="1"/>
      <c r="O1271" s="169"/>
    </row>
    <row r="1272" spans="1:15">
      <c r="A1272"/>
      <c r="E1272" s="1"/>
      <c r="L1272" s="1"/>
      <c r="M1272" s="1"/>
      <c r="N1272" s="1"/>
      <c r="O1272" s="169"/>
    </row>
    <row r="1273" spans="1:15">
      <c r="A1273"/>
      <c r="E1273" s="1"/>
      <c r="L1273" s="1"/>
      <c r="M1273" s="1"/>
      <c r="N1273" s="1"/>
      <c r="O1273" s="169"/>
    </row>
    <row r="1274" spans="1:15">
      <c r="A1274"/>
      <c r="E1274" s="1"/>
      <c r="L1274" s="1"/>
      <c r="M1274" s="1"/>
      <c r="N1274" s="1"/>
      <c r="O1274" s="169"/>
    </row>
    <row r="1275" spans="1:15">
      <c r="A1275"/>
      <c r="E1275" s="1"/>
      <c r="L1275" s="1"/>
      <c r="M1275" s="1"/>
      <c r="N1275" s="1"/>
      <c r="O1275" s="169"/>
    </row>
    <row r="1276" spans="1:15">
      <c r="A1276"/>
      <c r="E1276" s="1"/>
      <c r="L1276" s="1"/>
      <c r="M1276" s="1"/>
      <c r="N1276" s="1"/>
      <c r="O1276" s="169"/>
    </row>
    <row r="1277" spans="1:15">
      <c r="A1277"/>
      <c r="E1277" s="1"/>
      <c r="L1277" s="1"/>
      <c r="M1277" s="1"/>
      <c r="N1277" s="1"/>
      <c r="O1277" s="169"/>
    </row>
    <row r="1278" spans="1:15">
      <c r="A1278"/>
      <c r="E1278" s="1"/>
      <c r="L1278" s="1"/>
      <c r="M1278" s="1"/>
      <c r="N1278" s="1"/>
      <c r="O1278" s="169"/>
    </row>
    <row r="1279" spans="1:15">
      <c r="A1279"/>
      <c r="E1279" s="1"/>
      <c r="L1279" s="1"/>
      <c r="M1279" s="1"/>
      <c r="N1279" s="1"/>
      <c r="O1279" s="169"/>
    </row>
    <row r="1280" spans="1:15">
      <c r="A1280"/>
      <c r="E1280" s="1"/>
      <c r="L1280" s="1"/>
      <c r="M1280" s="1"/>
      <c r="N1280" s="1"/>
      <c r="O1280" s="169"/>
    </row>
    <row r="1281" spans="1:15">
      <c r="A1281"/>
      <c r="E1281" s="1"/>
      <c r="L1281" s="1"/>
      <c r="M1281" s="1"/>
      <c r="N1281" s="1"/>
      <c r="O1281" s="169"/>
    </row>
    <row r="1282" spans="1:15">
      <c r="A1282"/>
      <c r="E1282" s="1"/>
      <c r="L1282" s="1"/>
      <c r="M1282" s="1"/>
      <c r="N1282" s="1"/>
      <c r="O1282" s="169"/>
    </row>
    <row r="1283" spans="1:15">
      <c r="A1283"/>
      <c r="E1283" s="1"/>
      <c r="L1283" s="1"/>
      <c r="M1283" s="1"/>
      <c r="N1283" s="1"/>
      <c r="O1283" s="169"/>
    </row>
    <row r="1284" spans="1:15">
      <c r="A1284"/>
      <c r="E1284" s="1"/>
      <c r="L1284" s="1"/>
      <c r="M1284" s="1"/>
      <c r="N1284" s="1"/>
      <c r="O1284" s="169"/>
    </row>
    <row r="1285" spans="1:15">
      <c r="A1285"/>
      <c r="E1285" s="1"/>
      <c r="L1285" s="1"/>
      <c r="M1285" s="1"/>
      <c r="N1285" s="1"/>
      <c r="O1285" s="169"/>
    </row>
    <row r="1286" spans="1:15">
      <c r="A1286"/>
      <c r="E1286" s="1"/>
      <c r="L1286" s="1"/>
      <c r="M1286" s="1"/>
      <c r="N1286" s="1"/>
      <c r="O1286" s="169"/>
    </row>
    <row r="1287" spans="1:15">
      <c r="A1287"/>
      <c r="E1287" s="1"/>
      <c r="L1287" s="1"/>
      <c r="M1287" s="1"/>
      <c r="N1287" s="1"/>
      <c r="O1287" s="169"/>
    </row>
    <row r="1288" spans="1:15">
      <c r="A1288"/>
      <c r="E1288" s="1"/>
      <c r="L1288" s="1"/>
      <c r="M1288" s="1"/>
      <c r="N1288" s="1"/>
      <c r="O1288" s="169"/>
    </row>
    <row r="1289" spans="1:15">
      <c r="A1289"/>
      <c r="E1289" s="1"/>
      <c r="L1289" s="1"/>
      <c r="M1289" s="1"/>
      <c r="N1289" s="1"/>
      <c r="O1289" s="169"/>
    </row>
    <row r="1290" spans="1:15">
      <c r="A1290"/>
      <c r="E1290" s="1"/>
      <c r="L1290" s="1"/>
      <c r="M1290" s="1"/>
      <c r="N1290" s="1"/>
      <c r="O1290" s="169"/>
    </row>
    <row r="1291" spans="1:15">
      <c r="A1291"/>
      <c r="E1291" s="1"/>
      <c r="L1291" s="1"/>
      <c r="M1291" s="1"/>
      <c r="N1291" s="1"/>
      <c r="O1291" s="169"/>
    </row>
    <row r="1292" spans="1:15">
      <c r="A1292"/>
      <c r="E1292" s="1"/>
      <c r="L1292" s="1"/>
      <c r="M1292" s="1"/>
      <c r="N1292" s="1"/>
      <c r="O1292" s="169"/>
    </row>
    <row r="1293" spans="1:15">
      <c r="A1293"/>
      <c r="E1293" s="1"/>
      <c r="L1293" s="1"/>
      <c r="M1293" s="1"/>
      <c r="N1293" s="1"/>
      <c r="O1293" s="169"/>
    </row>
    <row r="1294" spans="1:15">
      <c r="A1294"/>
      <c r="E1294" s="1"/>
      <c r="L1294" s="1"/>
      <c r="M1294" s="1"/>
      <c r="N1294" s="1"/>
      <c r="O1294" s="169"/>
    </row>
    <row r="1295" spans="1:15">
      <c r="A1295"/>
      <c r="E1295" s="1"/>
      <c r="L1295" s="1"/>
      <c r="M1295" s="1"/>
      <c r="N1295" s="1"/>
      <c r="O1295" s="169"/>
    </row>
    <row r="1296" spans="1:15">
      <c r="A1296"/>
      <c r="E1296" s="1"/>
      <c r="L1296" s="1"/>
      <c r="M1296" s="1"/>
      <c r="N1296" s="1"/>
      <c r="O1296" s="169"/>
    </row>
    <row r="1297" spans="1:15">
      <c r="A1297"/>
      <c r="E1297" s="1"/>
      <c r="L1297" s="1"/>
      <c r="M1297" s="1"/>
      <c r="N1297" s="1"/>
      <c r="O1297" s="169"/>
    </row>
    <row r="1298" spans="1:15">
      <c r="A1298"/>
      <c r="E1298" s="1"/>
      <c r="L1298" s="1"/>
      <c r="M1298" s="1"/>
      <c r="N1298" s="1"/>
      <c r="O1298" s="169"/>
    </row>
    <row r="1299" spans="1:15">
      <c r="A1299"/>
      <c r="E1299" s="1"/>
      <c r="L1299" s="1"/>
      <c r="M1299" s="1"/>
      <c r="N1299" s="1"/>
      <c r="O1299" s="169"/>
    </row>
    <row r="1300" spans="1:15">
      <c r="A1300"/>
      <c r="E1300" s="1"/>
      <c r="L1300" s="1"/>
      <c r="M1300" s="1"/>
      <c r="N1300" s="1"/>
      <c r="O1300" s="169"/>
    </row>
    <row r="1301" spans="1:15">
      <c r="A1301"/>
      <c r="E1301" s="1"/>
      <c r="L1301" s="1"/>
      <c r="M1301" s="1"/>
      <c r="N1301" s="1"/>
      <c r="O1301" s="169"/>
    </row>
    <row r="1302" spans="1:15">
      <c r="A1302"/>
      <c r="E1302" s="1"/>
      <c r="L1302" s="1"/>
      <c r="M1302" s="1"/>
      <c r="N1302" s="1"/>
      <c r="O1302" s="169"/>
    </row>
    <row r="1303" spans="1:15">
      <c r="A1303"/>
      <c r="E1303" s="1"/>
      <c r="L1303" s="1"/>
      <c r="M1303" s="1"/>
      <c r="N1303" s="1"/>
      <c r="O1303" s="169"/>
    </row>
    <row r="1304" spans="1:15">
      <c r="A1304"/>
      <c r="E1304" s="1"/>
      <c r="L1304" s="1"/>
      <c r="M1304" s="1"/>
      <c r="N1304" s="1"/>
      <c r="O1304" s="169"/>
    </row>
    <row r="1305" spans="1:15">
      <c r="A1305"/>
      <c r="E1305" s="1"/>
      <c r="L1305" s="1"/>
      <c r="M1305" s="1"/>
      <c r="N1305" s="1"/>
      <c r="O1305" s="169"/>
    </row>
    <row r="1306" spans="1:15">
      <c r="A1306"/>
      <c r="E1306" s="1"/>
      <c r="L1306" s="1"/>
      <c r="M1306" s="1"/>
      <c r="N1306" s="1"/>
      <c r="O1306" s="169"/>
    </row>
    <row r="1307" spans="1:15">
      <c r="A1307"/>
      <c r="E1307" s="1"/>
      <c r="L1307" s="1"/>
      <c r="M1307" s="1"/>
      <c r="N1307" s="1"/>
      <c r="O1307" s="169"/>
    </row>
    <row r="1308" spans="1:15">
      <c r="A1308"/>
      <c r="E1308" s="1"/>
      <c r="L1308" s="1"/>
      <c r="M1308" s="1"/>
      <c r="N1308" s="1"/>
      <c r="O1308" s="169"/>
    </row>
    <row r="1309" spans="1:15">
      <c r="A1309"/>
      <c r="E1309" s="1"/>
      <c r="L1309" s="1"/>
      <c r="M1309" s="1"/>
      <c r="N1309" s="1"/>
      <c r="O1309" s="169"/>
    </row>
    <row r="1310" spans="1:15">
      <c r="A1310"/>
      <c r="E1310" s="1"/>
      <c r="L1310" s="1"/>
      <c r="M1310" s="1"/>
      <c r="N1310" s="1"/>
      <c r="O1310" s="169"/>
    </row>
    <row r="1311" spans="1:15">
      <c r="A1311"/>
      <c r="E1311" s="1"/>
      <c r="L1311" s="1"/>
      <c r="M1311" s="1"/>
      <c r="N1311" s="1"/>
      <c r="O1311" s="169"/>
    </row>
    <row r="1312" spans="1:15">
      <c r="A1312"/>
      <c r="E1312" s="1"/>
      <c r="L1312" s="1"/>
      <c r="M1312" s="1"/>
      <c r="N1312" s="1"/>
      <c r="O1312" s="169"/>
    </row>
    <row r="1313" spans="1:15">
      <c r="A1313"/>
      <c r="E1313" s="1"/>
      <c r="L1313" s="1"/>
      <c r="M1313" s="1"/>
      <c r="N1313" s="1"/>
      <c r="O1313" s="169"/>
    </row>
    <row r="1314" spans="1:15">
      <c r="A1314"/>
      <c r="E1314" s="1"/>
      <c r="L1314" s="1"/>
      <c r="M1314" s="1"/>
      <c r="N1314" s="1"/>
      <c r="O1314" s="169"/>
    </row>
    <row r="1315" spans="1:15">
      <c r="A1315"/>
      <c r="E1315" s="1"/>
      <c r="L1315" s="1"/>
      <c r="M1315" s="1"/>
      <c r="N1315" s="1"/>
      <c r="O1315" s="169"/>
    </row>
    <row r="1316" spans="1:15">
      <c r="A1316"/>
      <c r="E1316" s="1"/>
      <c r="L1316" s="1"/>
      <c r="M1316" s="1"/>
      <c r="N1316" s="1"/>
      <c r="O1316" s="169"/>
    </row>
    <row r="1317" spans="1:15">
      <c r="A1317"/>
      <c r="E1317" s="1"/>
      <c r="L1317" s="1"/>
      <c r="M1317" s="1"/>
      <c r="N1317" s="1"/>
      <c r="O1317" s="169"/>
    </row>
    <row r="1318" spans="1:15">
      <c r="A1318"/>
      <c r="E1318" s="1"/>
      <c r="L1318" s="1"/>
      <c r="M1318" s="1"/>
      <c r="N1318" s="1"/>
      <c r="O1318" s="169"/>
    </row>
    <row r="1319" spans="1:15">
      <c r="A1319"/>
      <c r="E1319" s="1"/>
      <c r="L1319" s="1"/>
      <c r="M1319" s="1"/>
      <c r="N1319" s="1"/>
      <c r="O1319" s="169"/>
    </row>
    <row r="1320" spans="1:15">
      <c r="A1320"/>
      <c r="E1320" s="1"/>
      <c r="L1320" s="1"/>
      <c r="M1320" s="1"/>
      <c r="N1320" s="1"/>
      <c r="O1320" s="169"/>
    </row>
    <row r="1321" spans="1:15">
      <c r="A1321"/>
      <c r="E1321" s="1"/>
      <c r="L1321" s="1"/>
      <c r="M1321" s="1"/>
      <c r="N1321" s="1"/>
      <c r="O1321" s="169"/>
    </row>
    <row r="1322" spans="1:15">
      <c r="A1322"/>
      <c r="E1322" s="1"/>
      <c r="L1322" s="1"/>
      <c r="M1322" s="1"/>
      <c r="N1322" s="1"/>
      <c r="O1322" s="169"/>
    </row>
    <row r="1323" spans="1:15">
      <c r="A1323"/>
      <c r="E1323" s="1"/>
      <c r="L1323" s="1"/>
      <c r="M1323" s="1"/>
      <c r="N1323" s="1"/>
      <c r="O1323" s="169"/>
    </row>
    <row r="1324" spans="1:15">
      <c r="A1324"/>
      <c r="E1324" s="1"/>
      <c r="L1324" s="1"/>
      <c r="M1324" s="1"/>
      <c r="N1324" s="1"/>
      <c r="O1324" s="169"/>
    </row>
    <row r="1325" spans="1:15">
      <c r="A1325"/>
      <c r="E1325" s="1"/>
      <c r="L1325" s="1"/>
      <c r="M1325" s="1"/>
      <c r="N1325" s="1"/>
      <c r="O1325" s="169"/>
    </row>
    <row r="1326" spans="1:15">
      <c r="A1326"/>
      <c r="E1326" s="1"/>
      <c r="L1326" s="1"/>
      <c r="M1326" s="1"/>
      <c r="N1326" s="1"/>
      <c r="O1326" s="169"/>
    </row>
    <row r="1327" spans="1:15">
      <c r="A1327"/>
      <c r="E1327" s="1"/>
      <c r="L1327" s="1"/>
      <c r="M1327" s="1"/>
      <c r="N1327" s="1"/>
      <c r="O1327" s="169"/>
    </row>
    <row r="1328" spans="1:15">
      <c r="A1328"/>
      <c r="E1328" s="1"/>
      <c r="L1328" s="1"/>
      <c r="M1328" s="1"/>
      <c r="N1328" s="1"/>
      <c r="O1328" s="169"/>
    </row>
    <row r="1329" spans="1:15">
      <c r="A1329"/>
      <c r="E1329" s="1"/>
      <c r="L1329" s="1"/>
      <c r="M1329" s="1"/>
      <c r="N1329" s="1"/>
      <c r="O1329" s="169"/>
    </row>
    <row r="1330" spans="1:15">
      <c r="A1330"/>
      <c r="E1330" s="1"/>
      <c r="L1330" s="1"/>
      <c r="M1330" s="1"/>
      <c r="N1330" s="1"/>
      <c r="O1330" s="169"/>
    </row>
    <row r="1331" spans="1:15">
      <c r="A1331"/>
      <c r="E1331" s="1"/>
      <c r="L1331" s="1"/>
      <c r="M1331" s="1"/>
      <c r="N1331" s="1"/>
      <c r="O1331" s="169"/>
    </row>
    <row r="1332" spans="1:15">
      <c r="A1332"/>
      <c r="E1332" s="1"/>
      <c r="L1332" s="1"/>
      <c r="M1332" s="1"/>
      <c r="N1332" s="1"/>
      <c r="O1332" s="169"/>
    </row>
    <row r="1333" spans="1:15">
      <c r="A1333"/>
      <c r="E1333" s="1"/>
      <c r="L1333" s="1"/>
      <c r="M1333" s="1"/>
      <c r="N1333" s="1"/>
      <c r="O1333" s="169"/>
    </row>
    <row r="1334" spans="1:15">
      <c r="A1334"/>
      <c r="E1334" s="1"/>
      <c r="L1334" s="1"/>
      <c r="M1334" s="1"/>
      <c r="N1334" s="1"/>
      <c r="O1334" s="169"/>
    </row>
    <row r="1335" spans="1:15">
      <c r="A1335"/>
      <c r="E1335" s="1"/>
      <c r="L1335" s="1"/>
      <c r="M1335" s="1"/>
      <c r="N1335" s="1"/>
      <c r="O1335" s="169"/>
    </row>
    <row r="1336" spans="1:15">
      <c r="A1336"/>
      <c r="E1336" s="1"/>
      <c r="L1336" s="1"/>
      <c r="M1336" s="1"/>
      <c r="N1336" s="1"/>
      <c r="O1336" s="169"/>
    </row>
    <row r="1337" spans="1:15">
      <c r="A1337"/>
      <c r="E1337" s="1"/>
      <c r="L1337" s="1"/>
      <c r="M1337" s="1"/>
      <c r="N1337" s="1"/>
      <c r="O1337" s="169"/>
    </row>
    <row r="1338" spans="1:15">
      <c r="A1338"/>
      <c r="E1338" s="1"/>
      <c r="L1338" s="1"/>
      <c r="M1338" s="1"/>
      <c r="N1338" s="1"/>
      <c r="O1338" s="169"/>
    </row>
    <row r="1339" spans="1:15">
      <c r="A1339"/>
      <c r="E1339" s="1"/>
      <c r="L1339" s="1"/>
      <c r="M1339" s="1"/>
      <c r="N1339" s="1"/>
      <c r="O1339" s="169"/>
    </row>
    <row r="1340" spans="1:15">
      <c r="A1340"/>
      <c r="E1340" s="1"/>
      <c r="L1340" s="1"/>
      <c r="M1340" s="1"/>
      <c r="N1340" s="1"/>
      <c r="O1340" s="169"/>
    </row>
    <row r="1341" spans="1:15">
      <c r="A1341"/>
      <c r="E1341" s="1"/>
      <c r="L1341" s="1"/>
      <c r="M1341" s="1"/>
      <c r="N1341" s="1"/>
      <c r="O1341" s="169"/>
    </row>
    <row r="1342" spans="1:15">
      <c r="A1342"/>
      <c r="E1342" s="1"/>
      <c r="L1342" s="1"/>
      <c r="M1342" s="1"/>
      <c r="N1342" s="1"/>
      <c r="O1342" s="169"/>
    </row>
    <row r="1343" spans="1:15">
      <c r="A1343"/>
      <c r="E1343" s="1"/>
      <c r="L1343" s="1"/>
      <c r="M1343" s="1"/>
      <c r="N1343" s="1"/>
      <c r="O1343" s="169"/>
    </row>
    <row r="1344" spans="1:15">
      <c r="A1344"/>
      <c r="E1344" s="1"/>
      <c r="L1344" s="1"/>
      <c r="M1344" s="1"/>
      <c r="N1344" s="1"/>
      <c r="O1344" s="169"/>
    </row>
    <row r="1345" spans="1:15">
      <c r="A1345"/>
      <c r="E1345" s="1"/>
      <c r="L1345" s="1"/>
      <c r="M1345" s="1"/>
      <c r="N1345" s="1"/>
      <c r="O1345" s="169"/>
    </row>
    <row r="1346" spans="1:15">
      <c r="A1346"/>
      <c r="E1346" s="1"/>
      <c r="L1346" s="1"/>
      <c r="M1346" s="1"/>
      <c r="N1346" s="1"/>
      <c r="O1346" s="169"/>
    </row>
    <row r="1347" spans="1:15">
      <c r="A1347"/>
      <c r="E1347" s="1"/>
      <c r="L1347" s="1"/>
      <c r="M1347" s="1"/>
      <c r="N1347" s="1"/>
      <c r="O1347" s="169"/>
    </row>
    <row r="1348" spans="1:15">
      <c r="A1348"/>
      <c r="E1348" s="1"/>
      <c r="L1348" s="1"/>
      <c r="M1348" s="1"/>
      <c r="N1348" s="1"/>
      <c r="O1348" s="169"/>
    </row>
    <row r="1349" spans="1:15">
      <c r="A1349"/>
      <c r="E1349" s="1"/>
      <c r="L1349" s="1"/>
      <c r="M1349" s="1"/>
      <c r="N1349" s="1"/>
      <c r="O1349" s="169"/>
    </row>
    <row r="1350" spans="1:15">
      <c r="A1350"/>
      <c r="E1350" s="1"/>
      <c r="L1350" s="1"/>
      <c r="M1350" s="1"/>
      <c r="N1350" s="1"/>
      <c r="O1350" s="169"/>
    </row>
    <row r="1351" spans="1:15">
      <c r="A1351"/>
      <c r="E1351" s="1"/>
      <c r="L1351" s="1"/>
      <c r="M1351" s="1"/>
      <c r="N1351" s="1"/>
      <c r="O1351" s="169"/>
    </row>
    <row r="1352" spans="1:15">
      <c r="A1352"/>
      <c r="E1352" s="1"/>
      <c r="L1352" s="1"/>
      <c r="M1352" s="1"/>
      <c r="N1352" s="1"/>
      <c r="O1352" s="169"/>
    </row>
    <row r="1353" spans="1:15">
      <c r="A1353"/>
      <c r="E1353" s="1"/>
      <c r="L1353" s="1"/>
      <c r="M1353" s="1"/>
      <c r="N1353" s="1"/>
      <c r="O1353" s="169"/>
    </row>
    <row r="1354" spans="1:15">
      <c r="A1354"/>
      <c r="E1354" s="1"/>
      <c r="L1354" s="1"/>
      <c r="M1354" s="1"/>
      <c r="N1354" s="1"/>
      <c r="O1354" s="169"/>
    </row>
    <row r="1355" spans="1:15">
      <c r="A1355"/>
      <c r="E1355" s="1"/>
      <c r="L1355" s="1"/>
      <c r="M1355" s="1"/>
      <c r="N1355" s="1"/>
      <c r="O1355" s="169"/>
    </row>
    <row r="1356" spans="1:15">
      <c r="A1356"/>
      <c r="E1356" s="1"/>
      <c r="L1356" s="1"/>
      <c r="M1356" s="1"/>
      <c r="N1356" s="1"/>
      <c r="O1356" s="169"/>
    </row>
    <row r="1357" spans="1:15">
      <c r="A1357"/>
      <c r="E1357" s="1"/>
      <c r="L1357" s="1"/>
      <c r="M1357" s="1"/>
      <c r="N1357" s="1"/>
      <c r="O1357" s="169"/>
    </row>
    <row r="1358" spans="1:15">
      <c r="A1358"/>
      <c r="E1358" s="1"/>
      <c r="L1358" s="1"/>
      <c r="M1358" s="1"/>
      <c r="N1358" s="1"/>
      <c r="O1358" s="169"/>
    </row>
    <row r="1359" spans="1:15">
      <c r="A1359"/>
      <c r="E1359" s="1"/>
      <c r="L1359" s="1"/>
      <c r="M1359" s="1"/>
      <c r="N1359" s="1"/>
      <c r="O1359" s="169"/>
    </row>
    <row r="1360" spans="1:15">
      <c r="A1360"/>
      <c r="E1360" s="1"/>
      <c r="L1360" s="1"/>
      <c r="M1360" s="1"/>
      <c r="N1360" s="1"/>
      <c r="O1360" s="169"/>
    </row>
    <row r="1361" spans="1:15">
      <c r="A1361"/>
      <c r="E1361" s="1"/>
      <c r="L1361" s="1"/>
      <c r="M1361" s="1"/>
      <c r="N1361" s="1"/>
      <c r="O1361" s="169"/>
    </row>
    <row r="1362" spans="1:15">
      <c r="A1362"/>
      <c r="E1362" s="1"/>
      <c r="L1362" s="1"/>
      <c r="M1362" s="1"/>
      <c r="N1362" s="1"/>
      <c r="O1362" s="169"/>
    </row>
    <row r="1363" spans="1:15">
      <c r="A1363"/>
      <c r="E1363" s="1"/>
      <c r="L1363" s="1"/>
      <c r="M1363" s="1"/>
      <c r="N1363" s="1"/>
      <c r="O1363" s="169"/>
    </row>
    <row r="1364" spans="1:15">
      <c r="A1364"/>
      <c r="E1364" s="1"/>
      <c r="L1364" s="1"/>
      <c r="M1364" s="1"/>
      <c r="N1364" s="1"/>
      <c r="O1364" s="169"/>
    </row>
    <row r="1365" spans="1:15">
      <c r="A1365"/>
      <c r="E1365" s="1"/>
      <c r="L1365" s="1"/>
      <c r="M1365" s="1"/>
      <c r="N1365" s="1"/>
      <c r="O1365" s="169"/>
    </row>
    <row r="1366" spans="1:15">
      <c r="A1366"/>
      <c r="E1366" s="1"/>
      <c r="L1366" s="1"/>
      <c r="M1366" s="1"/>
      <c r="N1366" s="1"/>
      <c r="O1366" s="169"/>
    </row>
    <row r="1367" spans="1:15">
      <c r="A1367"/>
      <c r="E1367" s="1"/>
      <c r="L1367" s="1"/>
      <c r="M1367" s="1"/>
      <c r="N1367" s="1"/>
      <c r="O1367" s="169"/>
    </row>
    <row r="1368" spans="1:15">
      <c r="A1368"/>
      <c r="E1368" s="1"/>
      <c r="L1368" s="1"/>
      <c r="M1368" s="1"/>
      <c r="N1368" s="1"/>
      <c r="O1368" s="169"/>
    </row>
    <row r="1369" spans="1:15">
      <c r="A1369"/>
      <c r="E1369" s="1"/>
      <c r="L1369" s="1"/>
      <c r="M1369" s="1"/>
      <c r="N1369" s="1"/>
      <c r="O1369" s="169"/>
    </row>
    <row r="1370" spans="1:15">
      <c r="A1370"/>
      <c r="E1370" s="1"/>
      <c r="L1370" s="1"/>
      <c r="M1370" s="1"/>
      <c r="N1370" s="1"/>
      <c r="O1370" s="169"/>
    </row>
    <row r="1371" spans="1:15">
      <c r="A1371"/>
      <c r="E1371" s="1"/>
      <c r="L1371" s="1"/>
      <c r="M1371" s="1"/>
      <c r="N1371" s="1"/>
      <c r="O1371" s="169"/>
    </row>
    <row r="1372" spans="1:15">
      <c r="A1372"/>
      <c r="E1372" s="1"/>
      <c r="L1372" s="1"/>
      <c r="M1372" s="1"/>
      <c r="N1372" s="1"/>
      <c r="O1372" s="169"/>
    </row>
    <row r="1373" spans="1:15">
      <c r="A1373"/>
      <c r="E1373" s="1"/>
      <c r="L1373" s="1"/>
      <c r="M1373" s="1"/>
      <c r="N1373" s="1"/>
      <c r="O1373" s="169"/>
    </row>
    <row r="1374" spans="1:15">
      <c r="A1374"/>
      <c r="E1374" s="1"/>
      <c r="L1374" s="1"/>
      <c r="M1374" s="1"/>
      <c r="N1374" s="1"/>
      <c r="O1374" s="169"/>
    </row>
    <row r="1375" spans="1:15">
      <c r="A1375"/>
      <c r="E1375" s="1"/>
      <c r="L1375" s="1"/>
      <c r="M1375" s="1"/>
      <c r="N1375" s="1"/>
      <c r="O1375" s="169"/>
    </row>
    <row r="1376" spans="1:15">
      <c r="A1376"/>
      <c r="E1376" s="1"/>
      <c r="L1376" s="1"/>
      <c r="M1376" s="1"/>
      <c r="N1376" s="1"/>
      <c r="O1376" s="169"/>
    </row>
    <row r="1377" spans="1:15">
      <c r="A1377"/>
      <c r="E1377" s="1"/>
      <c r="L1377" s="1"/>
      <c r="M1377" s="1"/>
      <c r="N1377" s="1"/>
      <c r="O1377" s="169"/>
    </row>
    <row r="1378" spans="1:15">
      <c r="A1378"/>
      <c r="E1378" s="1"/>
      <c r="L1378" s="1"/>
      <c r="M1378" s="1"/>
      <c r="N1378" s="1"/>
      <c r="O1378" s="169"/>
    </row>
    <row r="1379" spans="1:15">
      <c r="A1379"/>
      <c r="E1379" s="1"/>
      <c r="L1379" s="1"/>
      <c r="M1379" s="1"/>
      <c r="N1379" s="1"/>
      <c r="O1379" s="169"/>
    </row>
    <row r="1380" spans="1:15">
      <c r="A1380"/>
      <c r="E1380" s="1"/>
      <c r="L1380" s="1"/>
      <c r="M1380" s="1"/>
      <c r="N1380" s="1"/>
      <c r="O1380" s="169"/>
    </row>
    <row r="1381" spans="1:15">
      <c r="A1381"/>
      <c r="E1381" s="1"/>
      <c r="L1381" s="1"/>
      <c r="M1381" s="1"/>
      <c r="N1381" s="1"/>
      <c r="O1381" s="169"/>
    </row>
    <row r="1382" spans="1:15">
      <c r="A1382"/>
      <c r="E1382" s="1"/>
      <c r="L1382" s="1"/>
      <c r="M1382" s="1"/>
      <c r="N1382" s="1"/>
      <c r="O1382" s="169"/>
    </row>
    <row r="1383" spans="1:15">
      <c r="A1383"/>
      <c r="E1383" s="1"/>
      <c r="L1383" s="1"/>
      <c r="M1383" s="1"/>
      <c r="N1383" s="1"/>
      <c r="O1383" s="169"/>
    </row>
    <row r="1384" spans="1:15">
      <c r="A1384"/>
      <c r="E1384" s="1"/>
      <c r="L1384" s="1"/>
      <c r="M1384" s="1"/>
      <c r="N1384" s="1"/>
      <c r="O1384" s="169"/>
    </row>
    <row r="1385" spans="1:15">
      <c r="A1385"/>
      <c r="E1385" s="1"/>
      <c r="L1385" s="1"/>
      <c r="M1385" s="1"/>
      <c r="N1385" s="1"/>
      <c r="O1385" s="169"/>
    </row>
    <row r="1386" spans="1:15">
      <c r="A1386"/>
      <c r="E1386" s="1"/>
      <c r="L1386" s="1"/>
      <c r="M1386" s="1"/>
      <c r="N1386" s="1"/>
      <c r="O1386" s="169"/>
    </row>
    <row r="1387" spans="1:15">
      <c r="A1387"/>
      <c r="E1387" s="1"/>
      <c r="L1387" s="1"/>
      <c r="M1387" s="1"/>
      <c r="N1387" s="1"/>
      <c r="O1387" s="169"/>
    </row>
    <row r="1388" spans="1:15">
      <c r="A1388"/>
      <c r="E1388" s="1"/>
      <c r="L1388" s="1"/>
      <c r="M1388" s="1"/>
      <c r="N1388" s="1"/>
      <c r="O1388" s="169"/>
    </row>
    <row r="1389" spans="1:15">
      <c r="A1389"/>
      <c r="E1389" s="1"/>
      <c r="L1389" s="1"/>
      <c r="M1389" s="1"/>
      <c r="N1389" s="1"/>
      <c r="O1389" s="169"/>
    </row>
    <row r="1390" spans="1:15">
      <c r="A1390"/>
      <c r="E1390" s="1"/>
      <c r="L1390" s="1"/>
      <c r="M1390" s="1"/>
      <c r="N1390" s="1"/>
      <c r="O1390" s="169"/>
    </row>
    <row r="1391" spans="1:15">
      <c r="A1391"/>
      <c r="E1391" s="1"/>
      <c r="L1391" s="1"/>
      <c r="M1391" s="1"/>
      <c r="N1391" s="1"/>
      <c r="O1391" s="169"/>
    </row>
    <row r="1392" spans="1:15">
      <c r="A1392"/>
      <c r="E1392" s="1"/>
      <c r="L1392" s="1"/>
      <c r="M1392" s="1"/>
      <c r="N1392" s="1"/>
      <c r="O1392" s="169"/>
    </row>
    <row r="1393" spans="1:15">
      <c r="A1393"/>
      <c r="E1393" s="1"/>
      <c r="L1393" s="1"/>
      <c r="M1393" s="1"/>
      <c r="N1393" s="1"/>
      <c r="O1393" s="169"/>
    </row>
    <row r="1394" spans="1:15">
      <c r="A1394"/>
      <c r="E1394" s="1"/>
      <c r="L1394" s="1"/>
      <c r="M1394" s="1"/>
      <c r="N1394" s="1"/>
      <c r="O1394" s="169"/>
    </row>
    <row r="1395" spans="1:15">
      <c r="A1395"/>
      <c r="E1395" s="1"/>
      <c r="L1395" s="1"/>
      <c r="M1395" s="1"/>
      <c r="N1395" s="1"/>
      <c r="O1395" s="169"/>
    </row>
    <row r="1396" spans="1:15">
      <c r="A1396"/>
      <c r="E1396" s="1"/>
      <c r="L1396" s="1"/>
      <c r="M1396" s="1"/>
      <c r="N1396" s="1"/>
      <c r="O1396" s="169"/>
    </row>
    <row r="1397" spans="1:15">
      <c r="A1397"/>
      <c r="E1397" s="1"/>
      <c r="L1397" s="1"/>
      <c r="M1397" s="1"/>
      <c r="N1397" s="1"/>
      <c r="O1397" s="169"/>
    </row>
    <row r="1398" spans="1:15">
      <c r="A1398"/>
      <c r="E1398" s="1"/>
      <c r="L1398" s="1"/>
      <c r="M1398" s="1"/>
      <c r="N1398" s="1"/>
      <c r="O1398" s="169"/>
    </row>
    <row r="1399" spans="1:15">
      <c r="A1399"/>
      <c r="E1399" s="1"/>
      <c r="L1399" s="1"/>
      <c r="M1399" s="1"/>
      <c r="N1399" s="1"/>
      <c r="O1399" s="169"/>
    </row>
    <row r="1400" spans="1:15">
      <c r="A1400"/>
      <c r="E1400" s="1"/>
      <c r="L1400" s="1"/>
      <c r="M1400" s="1"/>
      <c r="N1400" s="1"/>
      <c r="O1400" s="169"/>
    </row>
    <row r="1401" spans="1:15">
      <c r="A1401"/>
      <c r="E1401" s="1"/>
      <c r="L1401" s="1"/>
      <c r="M1401" s="1"/>
      <c r="N1401" s="1"/>
      <c r="O1401" s="169"/>
    </row>
    <row r="1402" spans="1:15">
      <c r="A1402"/>
      <c r="E1402" s="1"/>
      <c r="L1402" s="1"/>
      <c r="M1402" s="1"/>
      <c r="N1402" s="1"/>
      <c r="O1402" s="169"/>
    </row>
    <row r="1403" spans="1:15">
      <c r="A1403"/>
      <c r="E1403" s="1"/>
      <c r="L1403" s="1"/>
      <c r="M1403" s="1"/>
      <c r="N1403" s="1"/>
      <c r="O1403" s="169"/>
    </row>
    <row r="1404" spans="1:15">
      <c r="A1404"/>
      <c r="E1404" s="1"/>
      <c r="L1404" s="1"/>
      <c r="M1404" s="1"/>
      <c r="N1404" s="1"/>
      <c r="O1404" s="169"/>
    </row>
    <row r="1405" spans="1:15">
      <c r="A1405"/>
      <c r="E1405" s="1"/>
      <c r="L1405" s="1"/>
      <c r="M1405" s="1"/>
      <c r="N1405" s="1"/>
      <c r="O1405" s="169"/>
    </row>
    <row r="1406" spans="1:15">
      <c r="A1406"/>
      <c r="E1406" s="1"/>
      <c r="L1406" s="1"/>
      <c r="M1406" s="1"/>
      <c r="N1406" s="1"/>
      <c r="O1406" s="169"/>
    </row>
    <row r="1407" spans="1:15">
      <c r="A1407"/>
      <c r="E1407" s="1"/>
      <c r="L1407" s="1"/>
      <c r="M1407" s="1"/>
      <c r="N1407" s="1"/>
      <c r="O1407" s="169"/>
    </row>
    <row r="1408" spans="1:15">
      <c r="A1408"/>
      <c r="E1408" s="1"/>
      <c r="L1408" s="1"/>
      <c r="M1408" s="1"/>
      <c r="N1408" s="1"/>
      <c r="O1408" s="169"/>
    </row>
    <row r="1409" spans="1:15">
      <c r="A1409"/>
      <c r="E1409" s="1"/>
      <c r="L1409" s="1"/>
      <c r="M1409" s="1"/>
      <c r="N1409" s="1"/>
      <c r="O1409" s="169"/>
    </row>
    <row r="1410" spans="1:15">
      <c r="A1410"/>
      <c r="E1410" s="1"/>
      <c r="L1410" s="1"/>
      <c r="M1410" s="1"/>
      <c r="N1410" s="1"/>
      <c r="O1410" s="169"/>
    </row>
    <row r="1411" spans="1:15">
      <c r="A1411"/>
      <c r="E1411" s="1"/>
      <c r="L1411" s="1"/>
      <c r="M1411" s="1"/>
      <c r="N1411" s="1"/>
      <c r="O1411" s="169"/>
    </row>
    <row r="1412" spans="1:15">
      <c r="A1412"/>
      <c r="E1412" s="1"/>
      <c r="L1412" s="1"/>
      <c r="M1412" s="1"/>
      <c r="N1412" s="1"/>
      <c r="O1412" s="169"/>
    </row>
    <row r="1413" spans="1:15">
      <c r="A1413"/>
      <c r="E1413" s="1"/>
      <c r="L1413" s="1"/>
      <c r="M1413" s="1"/>
      <c r="N1413" s="1"/>
      <c r="O1413" s="169"/>
    </row>
    <row r="1414" spans="1:15">
      <c r="A1414"/>
      <c r="E1414" s="1"/>
      <c r="L1414" s="1"/>
      <c r="M1414" s="1"/>
      <c r="N1414" s="1"/>
      <c r="O1414" s="169"/>
    </row>
    <row r="1415" spans="1:15">
      <c r="A1415"/>
      <c r="E1415" s="1"/>
      <c r="L1415" s="1"/>
      <c r="M1415" s="1"/>
      <c r="N1415" s="1"/>
      <c r="O1415" s="169"/>
    </row>
    <row r="1416" spans="1:15">
      <c r="A1416"/>
      <c r="E1416" s="1"/>
      <c r="L1416" s="1"/>
      <c r="M1416" s="1"/>
      <c r="N1416" s="1"/>
      <c r="O1416" s="169"/>
    </row>
    <row r="1417" spans="1:15">
      <c r="A1417"/>
      <c r="E1417" s="1"/>
      <c r="L1417" s="1"/>
      <c r="M1417" s="1"/>
      <c r="N1417" s="1"/>
      <c r="O1417" s="169"/>
    </row>
    <row r="1418" spans="1:15">
      <c r="A1418"/>
      <c r="E1418" s="1"/>
      <c r="L1418" s="1"/>
      <c r="M1418" s="1"/>
      <c r="N1418" s="1"/>
      <c r="O1418" s="169"/>
    </row>
    <row r="1419" spans="1:15">
      <c r="A1419"/>
      <c r="E1419" s="1"/>
      <c r="L1419" s="1"/>
      <c r="M1419" s="1"/>
      <c r="N1419" s="1"/>
      <c r="O1419" s="169"/>
    </row>
    <row r="1420" spans="1:15">
      <c r="A1420"/>
      <c r="E1420" s="1"/>
      <c r="L1420" s="1"/>
      <c r="M1420" s="1"/>
      <c r="N1420" s="1"/>
      <c r="O1420" s="169"/>
    </row>
    <row r="1421" spans="1:15">
      <c r="A1421"/>
      <c r="E1421" s="1"/>
      <c r="L1421" s="1"/>
      <c r="M1421" s="1"/>
      <c r="N1421" s="1"/>
      <c r="O1421" s="169"/>
    </row>
    <row r="1422" spans="1:15">
      <c r="A1422"/>
      <c r="E1422" s="1"/>
      <c r="L1422" s="1"/>
      <c r="M1422" s="1"/>
      <c r="N1422" s="1"/>
      <c r="O1422" s="169"/>
    </row>
    <row r="1423" spans="1:15">
      <c r="A1423"/>
      <c r="E1423" s="1"/>
      <c r="L1423" s="1"/>
      <c r="M1423" s="1"/>
      <c r="N1423" s="1"/>
      <c r="O1423" s="169"/>
    </row>
    <row r="1424" spans="1:15">
      <c r="A1424"/>
      <c r="E1424" s="1"/>
      <c r="L1424" s="1"/>
      <c r="M1424" s="1"/>
      <c r="N1424" s="1"/>
      <c r="O1424" s="169"/>
    </row>
    <row r="1425" spans="1:15">
      <c r="A1425"/>
      <c r="E1425" s="1"/>
      <c r="L1425" s="1"/>
      <c r="M1425" s="1"/>
      <c r="N1425" s="1"/>
      <c r="O1425" s="169"/>
    </row>
    <row r="1426" spans="1:15">
      <c r="A1426"/>
      <c r="E1426" s="1"/>
      <c r="L1426" s="1"/>
      <c r="M1426" s="1"/>
      <c r="N1426" s="1"/>
      <c r="O1426" s="169"/>
    </row>
    <row r="1427" spans="1:15">
      <c r="A1427"/>
      <c r="E1427" s="1"/>
      <c r="L1427" s="1"/>
      <c r="M1427" s="1"/>
      <c r="N1427" s="1"/>
      <c r="O1427" s="169"/>
    </row>
    <row r="1428" spans="1:15">
      <c r="A1428"/>
      <c r="E1428" s="1"/>
      <c r="L1428" s="1"/>
      <c r="M1428" s="1"/>
      <c r="N1428" s="1"/>
      <c r="O1428" s="169"/>
    </row>
    <row r="1429" spans="1:15">
      <c r="A1429"/>
      <c r="E1429" s="1"/>
      <c r="L1429" s="1"/>
      <c r="M1429" s="1"/>
      <c r="N1429" s="1"/>
      <c r="O1429" s="169"/>
    </row>
    <row r="1430" spans="1:15">
      <c r="A1430"/>
      <c r="E1430" s="1"/>
      <c r="L1430" s="1"/>
      <c r="M1430" s="1"/>
      <c r="N1430" s="1"/>
      <c r="O1430" s="169"/>
    </row>
    <row r="1431" spans="1:15">
      <c r="A1431"/>
      <c r="E1431" s="1"/>
      <c r="L1431" s="1"/>
      <c r="M1431" s="1"/>
      <c r="N1431" s="1"/>
      <c r="O1431" s="169"/>
    </row>
    <row r="1432" spans="1:15">
      <c r="A1432"/>
      <c r="E1432" s="1"/>
      <c r="L1432" s="1"/>
      <c r="M1432" s="1"/>
      <c r="N1432" s="1"/>
      <c r="O1432" s="169"/>
    </row>
    <row r="1433" spans="1:15">
      <c r="A1433"/>
      <c r="E1433" s="1"/>
      <c r="L1433" s="1"/>
      <c r="M1433" s="1"/>
      <c r="N1433" s="1"/>
      <c r="O1433" s="169"/>
    </row>
    <row r="1434" spans="1:15">
      <c r="A1434"/>
      <c r="E1434" s="1"/>
      <c r="L1434" s="1"/>
      <c r="M1434" s="1"/>
      <c r="N1434" s="1"/>
      <c r="O1434" s="169"/>
    </row>
    <row r="1435" spans="1:15">
      <c r="A1435"/>
      <c r="E1435" s="1"/>
      <c r="L1435" s="1"/>
      <c r="M1435" s="1"/>
      <c r="N1435" s="1"/>
      <c r="O1435" s="169"/>
    </row>
    <row r="1436" spans="1:15">
      <c r="A1436"/>
      <c r="E1436" s="1"/>
      <c r="L1436" s="1"/>
      <c r="M1436" s="1"/>
      <c r="N1436" s="1"/>
      <c r="O1436" s="169"/>
    </row>
    <row r="1437" spans="1:15">
      <c r="A1437"/>
      <c r="E1437" s="1"/>
      <c r="L1437" s="1"/>
      <c r="M1437" s="1"/>
      <c r="N1437" s="1"/>
      <c r="O1437" s="169"/>
    </row>
    <row r="1438" spans="1:15">
      <c r="A1438"/>
      <c r="E1438" s="1"/>
      <c r="L1438" s="1"/>
      <c r="M1438" s="1"/>
      <c r="N1438" s="1"/>
      <c r="O1438" s="169"/>
    </row>
    <row r="1439" spans="1:15">
      <c r="A1439"/>
      <c r="E1439" s="1"/>
      <c r="L1439" s="1"/>
      <c r="M1439" s="1"/>
      <c r="N1439" s="1"/>
      <c r="O1439" s="169"/>
    </row>
    <row r="1440" spans="1:15">
      <c r="A1440"/>
      <c r="E1440" s="1"/>
      <c r="L1440" s="1"/>
      <c r="M1440" s="1"/>
      <c r="N1440" s="1"/>
      <c r="O1440" s="169"/>
    </row>
    <row r="1441" spans="1:15">
      <c r="A1441"/>
      <c r="E1441" s="1"/>
      <c r="L1441" s="1"/>
      <c r="M1441" s="1"/>
      <c r="N1441" s="1"/>
      <c r="O1441" s="169"/>
    </row>
    <row r="1442" spans="1:15">
      <c r="A1442"/>
      <c r="E1442" s="1"/>
      <c r="L1442" s="1"/>
      <c r="M1442" s="1"/>
      <c r="N1442" s="1"/>
      <c r="O1442" s="169"/>
    </row>
    <row r="1443" spans="1:15">
      <c r="A1443"/>
      <c r="E1443" s="1"/>
      <c r="L1443" s="1"/>
      <c r="M1443" s="1"/>
      <c r="N1443" s="1"/>
      <c r="O1443" s="169"/>
    </row>
    <row r="1444" spans="1:15">
      <c r="A1444"/>
      <c r="E1444" s="1"/>
      <c r="L1444" s="1"/>
      <c r="M1444" s="1"/>
      <c r="N1444" s="1"/>
      <c r="O1444" s="169"/>
    </row>
    <row r="1445" spans="1:15">
      <c r="A1445"/>
      <c r="E1445" s="1"/>
      <c r="L1445" s="1"/>
      <c r="M1445" s="1"/>
      <c r="N1445" s="1"/>
      <c r="O1445" s="169"/>
    </row>
    <row r="1446" spans="1:15">
      <c r="A1446"/>
      <c r="E1446" s="1"/>
      <c r="L1446" s="1"/>
      <c r="M1446" s="1"/>
      <c r="N1446" s="1"/>
      <c r="O1446" s="169"/>
    </row>
    <row r="1447" spans="1:15">
      <c r="A1447"/>
      <c r="E1447" s="1"/>
      <c r="L1447" s="1"/>
      <c r="M1447" s="1"/>
      <c r="N1447" s="1"/>
      <c r="O1447" s="169"/>
    </row>
    <row r="1448" spans="1:15">
      <c r="A1448"/>
      <c r="E1448" s="1"/>
      <c r="L1448" s="1"/>
      <c r="M1448" s="1"/>
      <c r="N1448" s="1"/>
      <c r="O1448" s="169"/>
    </row>
    <row r="1449" spans="1:15">
      <c r="A1449"/>
      <c r="E1449" s="1"/>
      <c r="L1449" s="1"/>
      <c r="M1449" s="1"/>
      <c r="N1449" s="1"/>
      <c r="O1449" s="169"/>
    </row>
    <row r="1450" spans="1:15">
      <c r="A1450"/>
      <c r="E1450" s="1"/>
      <c r="L1450" s="1"/>
      <c r="M1450" s="1"/>
      <c r="N1450" s="1"/>
      <c r="O1450" s="169"/>
    </row>
    <row r="1451" spans="1:15">
      <c r="A1451"/>
      <c r="E1451" s="1"/>
      <c r="L1451" s="1"/>
      <c r="M1451" s="1"/>
      <c r="N1451" s="1"/>
      <c r="O1451" s="169"/>
    </row>
    <row r="1452" spans="1:15">
      <c r="A1452"/>
      <c r="E1452" s="1"/>
      <c r="L1452" s="1"/>
      <c r="M1452" s="1"/>
      <c r="N1452" s="1"/>
      <c r="O1452" s="169"/>
    </row>
    <row r="1453" spans="1:15">
      <c r="A1453"/>
      <c r="E1453" s="1"/>
      <c r="L1453" s="1"/>
      <c r="M1453" s="1"/>
      <c r="N1453" s="1"/>
      <c r="O1453" s="169"/>
    </row>
    <row r="1454" spans="1:15">
      <c r="A1454"/>
      <c r="E1454" s="1"/>
      <c r="L1454" s="1"/>
      <c r="M1454" s="1"/>
      <c r="N1454" s="1"/>
      <c r="O1454" s="169"/>
    </row>
    <row r="1455" spans="1:15">
      <c r="A1455"/>
      <c r="E1455" s="1"/>
      <c r="L1455" s="1"/>
      <c r="M1455" s="1"/>
      <c r="N1455" s="1"/>
      <c r="O1455" s="169"/>
    </row>
    <row r="1456" spans="1:15">
      <c r="A1456"/>
      <c r="E1456" s="1"/>
      <c r="L1456" s="1"/>
      <c r="M1456" s="1"/>
      <c r="N1456" s="1"/>
      <c r="O1456" s="169"/>
    </row>
    <row r="1457" spans="1:15">
      <c r="A1457"/>
      <c r="E1457" s="1"/>
      <c r="L1457" s="1"/>
      <c r="M1457" s="1"/>
      <c r="N1457" s="1"/>
      <c r="O1457" s="169"/>
    </row>
    <row r="1458" spans="1:15">
      <c r="A1458"/>
      <c r="E1458" s="1"/>
      <c r="L1458" s="1"/>
      <c r="M1458" s="1"/>
      <c r="N1458" s="1"/>
      <c r="O1458" s="169"/>
    </row>
    <row r="1459" spans="1:15">
      <c r="A1459"/>
      <c r="E1459" s="1"/>
      <c r="L1459" s="1"/>
      <c r="M1459" s="1"/>
      <c r="N1459" s="1"/>
      <c r="O1459" s="169"/>
    </row>
    <row r="1460" spans="1:15">
      <c r="A1460"/>
      <c r="E1460" s="1"/>
      <c r="L1460" s="1"/>
      <c r="M1460" s="1"/>
      <c r="N1460" s="1"/>
      <c r="O1460" s="169"/>
    </row>
    <row r="1461" spans="1:15">
      <c r="A1461"/>
      <c r="E1461" s="1"/>
      <c r="L1461" s="1"/>
      <c r="M1461" s="1"/>
      <c r="N1461" s="1"/>
      <c r="O1461" s="169"/>
    </row>
    <row r="1462" spans="1:15">
      <c r="A1462"/>
      <c r="E1462" s="1"/>
      <c r="L1462" s="1"/>
      <c r="M1462" s="1"/>
      <c r="N1462" s="1"/>
      <c r="O1462" s="169"/>
    </row>
    <row r="1463" spans="1:15">
      <c r="A1463"/>
      <c r="E1463" s="1"/>
      <c r="L1463" s="1"/>
      <c r="M1463" s="1"/>
      <c r="N1463" s="1"/>
      <c r="O1463" s="169"/>
    </row>
    <row r="1464" spans="1:15">
      <c r="A1464"/>
      <c r="E1464" s="1"/>
      <c r="L1464" s="1"/>
      <c r="M1464" s="1"/>
      <c r="N1464" s="1"/>
      <c r="O1464" s="169"/>
    </row>
    <row r="1465" spans="1:15">
      <c r="A1465"/>
      <c r="E1465" s="1"/>
      <c r="L1465" s="1"/>
      <c r="M1465" s="1"/>
      <c r="N1465" s="1"/>
      <c r="O1465" s="169"/>
    </row>
    <row r="1466" spans="1:15">
      <c r="A1466"/>
      <c r="E1466" s="1"/>
      <c r="L1466" s="1"/>
      <c r="M1466" s="1"/>
      <c r="N1466" s="1"/>
      <c r="O1466" s="169"/>
    </row>
    <row r="1467" spans="1:15">
      <c r="A1467"/>
      <c r="E1467" s="1"/>
      <c r="L1467" s="1"/>
      <c r="M1467" s="1"/>
      <c r="N1467" s="1"/>
      <c r="O1467" s="169"/>
    </row>
    <row r="1468" spans="1:15">
      <c r="A1468"/>
      <c r="E1468" s="1"/>
      <c r="L1468" s="1"/>
      <c r="M1468" s="1"/>
      <c r="N1468" s="1"/>
      <c r="O1468" s="169"/>
    </row>
    <row r="1469" spans="1:15">
      <c r="A1469"/>
      <c r="E1469" s="1"/>
      <c r="L1469" s="1"/>
      <c r="M1469" s="1"/>
      <c r="N1469" s="1"/>
      <c r="O1469" s="169"/>
    </row>
    <row r="1470" spans="1:15">
      <c r="A1470"/>
      <c r="E1470" s="1"/>
      <c r="L1470" s="1"/>
      <c r="M1470" s="1"/>
      <c r="N1470" s="1"/>
      <c r="O1470" s="169"/>
    </row>
    <row r="1471" spans="1:15">
      <c r="A1471"/>
      <c r="E1471" s="1"/>
      <c r="L1471" s="1"/>
      <c r="M1471" s="1"/>
      <c r="N1471" s="1"/>
      <c r="O1471" s="169"/>
    </row>
    <row r="1472" spans="1:15">
      <c r="A1472"/>
      <c r="E1472" s="1"/>
      <c r="L1472" s="1"/>
      <c r="M1472" s="1"/>
      <c r="N1472" s="1"/>
      <c r="O1472" s="169"/>
    </row>
    <row r="1473" spans="1:15">
      <c r="A1473"/>
      <c r="E1473" s="1"/>
      <c r="L1473" s="1"/>
      <c r="M1473" s="1"/>
      <c r="N1473" s="1"/>
      <c r="O1473" s="169"/>
    </row>
    <row r="1474" spans="1:15">
      <c r="A1474"/>
      <c r="E1474" s="1"/>
      <c r="L1474" s="1"/>
      <c r="M1474" s="1"/>
      <c r="N1474" s="1"/>
      <c r="O1474" s="169"/>
    </row>
    <row r="1475" spans="1:15">
      <c r="A1475"/>
      <c r="E1475" s="1"/>
      <c r="L1475" s="1"/>
      <c r="M1475" s="1"/>
      <c r="N1475" s="1"/>
      <c r="O1475" s="169"/>
    </row>
    <row r="1476" spans="1:15">
      <c r="A1476"/>
      <c r="E1476" s="1"/>
      <c r="L1476" s="1"/>
      <c r="M1476" s="1"/>
      <c r="N1476" s="1"/>
      <c r="O1476" s="169"/>
    </row>
    <row r="1477" spans="1:15">
      <c r="A1477"/>
      <c r="E1477" s="1"/>
      <c r="L1477" s="1"/>
      <c r="M1477" s="1"/>
      <c r="N1477" s="1"/>
      <c r="O1477" s="169"/>
    </row>
    <row r="1478" spans="1:15">
      <c r="A1478"/>
      <c r="E1478" s="1"/>
      <c r="L1478" s="1"/>
      <c r="M1478" s="1"/>
      <c r="N1478" s="1"/>
      <c r="O1478" s="169"/>
    </row>
    <row r="1479" spans="1:15">
      <c r="A1479"/>
      <c r="E1479" s="1"/>
      <c r="L1479" s="1"/>
      <c r="M1479" s="1"/>
      <c r="N1479" s="1"/>
      <c r="O1479" s="169"/>
    </row>
    <row r="1480" spans="1:15">
      <c r="A1480"/>
      <c r="E1480" s="1"/>
      <c r="L1480" s="1"/>
      <c r="M1480" s="1"/>
      <c r="N1480" s="1"/>
      <c r="O1480" s="169"/>
    </row>
    <row r="1481" spans="1:15">
      <c r="A1481"/>
      <c r="E1481" s="1"/>
      <c r="L1481" s="1"/>
      <c r="M1481" s="1"/>
      <c r="N1481" s="1"/>
      <c r="O1481" s="169"/>
    </row>
    <row r="1482" spans="1:15">
      <c r="A1482"/>
      <c r="E1482" s="1"/>
      <c r="L1482" s="1"/>
      <c r="M1482" s="1"/>
      <c r="N1482" s="1"/>
      <c r="O1482" s="169"/>
    </row>
    <row r="1483" spans="1:15">
      <c r="A1483"/>
      <c r="E1483" s="1"/>
      <c r="L1483" s="1"/>
      <c r="M1483" s="1"/>
      <c r="N1483" s="1"/>
      <c r="O1483" s="169"/>
    </row>
    <row r="1484" spans="1:15">
      <c r="A1484"/>
      <c r="E1484" s="1"/>
      <c r="L1484" s="1"/>
      <c r="M1484" s="1"/>
      <c r="N1484" s="1"/>
      <c r="O1484" s="169"/>
    </row>
    <row r="1485" spans="1:15">
      <c r="A1485"/>
      <c r="E1485" s="1"/>
      <c r="L1485" s="1"/>
      <c r="M1485" s="1"/>
      <c r="N1485" s="1"/>
      <c r="O1485" s="169"/>
    </row>
    <row r="1486" spans="1:15">
      <c r="A1486"/>
      <c r="E1486" s="1"/>
      <c r="L1486" s="1"/>
      <c r="M1486" s="1"/>
      <c r="N1486" s="1"/>
      <c r="O1486" s="169"/>
    </row>
    <row r="1487" spans="1:15">
      <c r="A1487"/>
      <c r="E1487" s="1"/>
      <c r="L1487" s="1"/>
      <c r="M1487" s="1"/>
      <c r="N1487" s="1"/>
      <c r="O1487" s="169"/>
    </row>
    <row r="1488" spans="1:15">
      <c r="A1488"/>
      <c r="E1488" s="1"/>
      <c r="L1488" s="1"/>
      <c r="M1488" s="1"/>
      <c r="N1488" s="1"/>
      <c r="O1488" s="169"/>
    </row>
    <row r="1489" spans="1:15">
      <c r="A1489"/>
      <c r="E1489" s="1"/>
      <c r="L1489" s="1"/>
      <c r="M1489" s="1"/>
      <c r="N1489" s="1"/>
      <c r="O1489" s="169"/>
    </row>
    <row r="1490" spans="1:15">
      <c r="A1490"/>
      <c r="E1490" s="1"/>
      <c r="L1490" s="1"/>
      <c r="M1490" s="1"/>
      <c r="N1490" s="1"/>
      <c r="O1490" s="169"/>
    </row>
    <row r="1491" spans="1:15">
      <c r="A1491"/>
      <c r="E1491" s="1"/>
      <c r="L1491" s="1"/>
      <c r="M1491" s="1"/>
      <c r="N1491" s="1"/>
      <c r="O1491" s="169"/>
    </row>
    <row r="1492" spans="1:15">
      <c r="A1492"/>
      <c r="E1492" s="1"/>
      <c r="L1492" s="1"/>
      <c r="M1492" s="1"/>
      <c r="N1492" s="1"/>
      <c r="O1492" s="169"/>
    </row>
    <row r="1493" spans="1:15">
      <c r="A1493"/>
      <c r="E1493" s="1"/>
      <c r="L1493" s="1"/>
      <c r="M1493" s="1"/>
      <c r="N1493" s="1"/>
      <c r="O1493" s="169"/>
    </row>
    <row r="1494" spans="1:15">
      <c r="A1494"/>
      <c r="E1494" s="1"/>
      <c r="L1494" s="1"/>
      <c r="M1494" s="1"/>
      <c r="N1494" s="1"/>
      <c r="O1494" s="169"/>
    </row>
    <row r="1495" spans="1:15">
      <c r="A1495"/>
      <c r="E1495" s="1"/>
      <c r="L1495" s="1"/>
      <c r="M1495" s="1"/>
      <c r="N1495" s="1"/>
      <c r="O1495" s="169"/>
    </row>
    <row r="1496" spans="1:15">
      <c r="A1496"/>
      <c r="E1496" s="1"/>
      <c r="L1496" s="1"/>
      <c r="M1496" s="1"/>
      <c r="N1496" s="1"/>
      <c r="O1496" s="169"/>
    </row>
    <row r="1497" spans="1:15">
      <c r="A1497"/>
      <c r="E1497" s="1"/>
      <c r="L1497" s="1"/>
      <c r="M1497" s="1"/>
      <c r="N1497" s="1"/>
      <c r="O1497" s="169"/>
    </row>
    <row r="1498" spans="1:15">
      <c r="A1498"/>
      <c r="E1498" s="1"/>
      <c r="L1498" s="1"/>
      <c r="M1498" s="1"/>
      <c r="N1498" s="1"/>
      <c r="O1498" s="169"/>
    </row>
    <row r="1499" spans="1:15">
      <c r="A1499"/>
      <c r="E1499" s="1"/>
      <c r="L1499" s="1"/>
      <c r="M1499" s="1"/>
      <c r="N1499" s="1"/>
      <c r="O1499" s="169"/>
    </row>
    <row r="1500" spans="1:15">
      <c r="A1500"/>
      <c r="E1500" s="1"/>
      <c r="L1500" s="1"/>
      <c r="M1500" s="1"/>
      <c r="N1500" s="1"/>
      <c r="O1500" s="169"/>
    </row>
    <row r="1501" spans="1:15">
      <c r="A1501"/>
      <c r="E1501" s="1"/>
      <c r="L1501" s="1"/>
      <c r="M1501" s="1"/>
      <c r="N1501" s="1"/>
      <c r="O1501" s="169"/>
    </row>
    <row r="1502" spans="1:15">
      <c r="A1502"/>
      <c r="E1502" s="1"/>
      <c r="L1502" s="1"/>
      <c r="M1502" s="1"/>
      <c r="N1502" s="1"/>
      <c r="O1502" s="169"/>
    </row>
    <row r="1503" spans="1:15">
      <c r="A1503"/>
      <c r="E1503" s="1"/>
      <c r="L1503" s="1"/>
      <c r="M1503" s="1"/>
      <c r="N1503" s="1"/>
      <c r="O1503" s="169"/>
    </row>
    <row r="1504" spans="1:15">
      <c r="A1504"/>
      <c r="E1504" s="1"/>
      <c r="L1504" s="1"/>
      <c r="M1504" s="1"/>
      <c r="N1504" s="1"/>
      <c r="O1504" s="169"/>
    </row>
    <row r="1505" spans="1:15">
      <c r="A1505"/>
      <c r="E1505" s="1"/>
      <c r="L1505" s="1"/>
      <c r="M1505" s="1"/>
      <c r="N1505" s="1"/>
      <c r="O1505" s="169"/>
    </row>
    <row r="1506" spans="1:15">
      <c r="A1506"/>
      <c r="E1506" s="1"/>
      <c r="L1506" s="1"/>
      <c r="M1506" s="1"/>
      <c r="N1506" s="1"/>
      <c r="O1506" s="169"/>
    </row>
    <row r="1507" spans="1:15">
      <c r="A1507"/>
      <c r="E1507" s="1"/>
      <c r="L1507" s="1"/>
      <c r="M1507" s="1"/>
      <c r="N1507" s="1"/>
      <c r="O1507" s="169"/>
    </row>
    <row r="1508" spans="1:15">
      <c r="A1508"/>
      <c r="E1508" s="1"/>
      <c r="L1508" s="1"/>
      <c r="M1508" s="1"/>
      <c r="N1508" s="1"/>
      <c r="O1508" s="169"/>
    </row>
    <row r="1509" spans="1:15">
      <c r="A1509"/>
      <c r="E1509" s="1"/>
      <c r="L1509" s="1"/>
      <c r="M1509" s="1"/>
      <c r="N1509" s="1"/>
      <c r="O1509" s="169"/>
    </row>
    <row r="1510" spans="1:15">
      <c r="A1510"/>
      <c r="E1510" s="1"/>
      <c r="L1510" s="1"/>
      <c r="M1510" s="1"/>
      <c r="N1510" s="1"/>
      <c r="O1510" s="169"/>
    </row>
    <row r="1511" spans="1:15">
      <c r="A1511"/>
      <c r="E1511" s="1"/>
      <c r="L1511" s="1"/>
      <c r="M1511" s="1"/>
      <c r="N1511" s="1"/>
      <c r="O1511" s="169"/>
    </row>
    <row r="1512" spans="1:15">
      <c r="A1512"/>
      <c r="E1512" s="1"/>
      <c r="L1512" s="1"/>
      <c r="M1512" s="1"/>
      <c r="N1512" s="1"/>
      <c r="O1512" s="169"/>
    </row>
    <row r="1513" spans="1:15">
      <c r="A1513"/>
      <c r="E1513" s="1"/>
      <c r="L1513" s="1"/>
      <c r="M1513" s="1"/>
      <c r="N1513" s="1"/>
      <c r="O1513" s="169"/>
    </row>
    <row r="1514" spans="1:15">
      <c r="A1514"/>
      <c r="E1514" s="1"/>
      <c r="L1514" s="1"/>
      <c r="M1514" s="1"/>
      <c r="N1514" s="1"/>
      <c r="O1514" s="169"/>
    </row>
    <row r="1515" spans="1:15">
      <c r="A1515"/>
      <c r="E1515" s="1"/>
      <c r="L1515" s="1"/>
      <c r="M1515" s="1"/>
      <c r="N1515" s="1"/>
      <c r="O1515" s="169"/>
    </row>
    <row r="1516" spans="1:15">
      <c r="A1516"/>
      <c r="E1516" s="1"/>
      <c r="L1516" s="1"/>
      <c r="M1516" s="1"/>
      <c r="N1516" s="1"/>
      <c r="O1516" s="169"/>
    </row>
    <row r="1517" spans="1:15">
      <c r="A1517"/>
      <c r="E1517" s="1"/>
      <c r="L1517" s="1"/>
      <c r="M1517" s="1"/>
      <c r="N1517" s="1"/>
      <c r="O1517" s="169"/>
    </row>
    <row r="1518" spans="1:15">
      <c r="A1518"/>
      <c r="E1518" s="1"/>
      <c r="L1518" s="1"/>
      <c r="M1518" s="1"/>
      <c r="N1518" s="1"/>
      <c r="O1518" s="169"/>
    </row>
    <row r="1519" spans="1:15">
      <c r="A1519"/>
      <c r="E1519" s="1"/>
      <c r="L1519" s="1"/>
      <c r="M1519" s="1"/>
      <c r="N1519" s="1"/>
      <c r="O1519" s="169"/>
    </row>
    <row r="1520" spans="1:15">
      <c r="A1520"/>
      <c r="E1520" s="1"/>
      <c r="L1520" s="1"/>
      <c r="M1520" s="1"/>
      <c r="N1520" s="1"/>
      <c r="O1520" s="169"/>
    </row>
    <row r="1521" spans="1:15">
      <c r="A1521"/>
      <c r="B1521"/>
      <c r="C1521"/>
      <c r="D1521"/>
      <c r="E1521"/>
      <c r="F1521" s="105"/>
      <c r="G1521" s="105"/>
      <c r="H1521" s="105"/>
      <c r="I1521" s="105"/>
      <c r="J1521" s="105"/>
      <c r="K1521" s="105"/>
      <c r="L1521"/>
      <c r="M1521"/>
      <c r="N1521"/>
      <c r="O1521" s="216"/>
    </row>
    <row r="1522" spans="1:15">
      <c r="A1522"/>
      <c r="B1522"/>
      <c r="C1522"/>
      <c r="D1522"/>
      <c r="E1522"/>
      <c r="F1522" s="105"/>
      <c r="G1522" s="105"/>
      <c r="H1522" s="105"/>
      <c r="I1522" s="105"/>
      <c r="J1522" s="105"/>
      <c r="K1522" s="105"/>
      <c r="L1522"/>
      <c r="M1522"/>
      <c r="N1522"/>
      <c r="O1522" s="216"/>
    </row>
    <row r="1523" spans="1:15">
      <c r="A1523"/>
      <c r="B1523"/>
      <c r="C1523"/>
      <c r="D1523"/>
      <c r="E1523"/>
      <c r="F1523" s="105"/>
      <c r="G1523" s="105"/>
      <c r="H1523" s="105"/>
      <c r="I1523" s="105"/>
      <c r="J1523" s="105"/>
      <c r="K1523" s="105"/>
      <c r="L1523"/>
      <c r="M1523"/>
      <c r="N1523"/>
      <c r="O1523" s="216"/>
    </row>
    <row r="1524" spans="1:15">
      <c r="A1524"/>
      <c r="B1524"/>
      <c r="C1524"/>
      <c r="D1524"/>
      <c r="E1524"/>
      <c r="F1524" s="105"/>
      <c r="G1524" s="105"/>
      <c r="H1524" s="105"/>
      <c r="I1524" s="105"/>
      <c r="J1524" s="105"/>
      <c r="K1524" s="105"/>
      <c r="L1524"/>
      <c r="M1524"/>
      <c r="N1524"/>
      <c r="O1524" s="216"/>
    </row>
    <row r="1525" spans="1:15">
      <c r="A1525"/>
      <c r="B1525"/>
      <c r="C1525"/>
      <c r="D1525"/>
      <c r="E1525"/>
      <c r="F1525" s="105"/>
      <c r="G1525" s="105"/>
      <c r="H1525" s="105"/>
      <c r="I1525" s="105"/>
      <c r="J1525" s="105"/>
      <c r="K1525" s="105"/>
      <c r="L1525"/>
      <c r="M1525"/>
      <c r="N1525"/>
      <c r="O1525" s="216"/>
    </row>
    <row r="1526" spans="1:15">
      <c r="A1526"/>
      <c r="B1526"/>
      <c r="C1526"/>
      <c r="D1526"/>
      <c r="E1526"/>
      <c r="F1526" s="105"/>
      <c r="G1526" s="105"/>
      <c r="H1526" s="105"/>
      <c r="I1526" s="105"/>
      <c r="J1526" s="105"/>
      <c r="K1526" s="105"/>
      <c r="L1526"/>
      <c r="M1526"/>
      <c r="N1526"/>
      <c r="O1526" s="216"/>
    </row>
    <row r="1527" spans="1:15">
      <c r="A1527"/>
      <c r="B1527"/>
      <c r="C1527"/>
      <c r="D1527"/>
      <c r="E1527"/>
      <c r="F1527" s="105"/>
      <c r="G1527" s="105"/>
      <c r="H1527" s="105"/>
      <c r="I1527" s="105"/>
      <c r="J1527" s="105"/>
      <c r="K1527" s="105"/>
      <c r="L1527"/>
      <c r="M1527"/>
      <c r="N1527"/>
      <c r="O1527" s="216"/>
    </row>
    <row r="1528" spans="1:15">
      <c r="A1528"/>
      <c r="B1528"/>
      <c r="C1528"/>
      <c r="D1528"/>
      <c r="E1528"/>
      <c r="F1528" s="105"/>
      <c r="G1528" s="105"/>
      <c r="H1528" s="105"/>
      <c r="I1528" s="105"/>
      <c r="J1528" s="105"/>
      <c r="K1528" s="105"/>
      <c r="L1528"/>
      <c r="M1528"/>
      <c r="N1528"/>
      <c r="O1528" s="216"/>
    </row>
    <row r="1529" spans="1:15">
      <c r="A1529"/>
      <c r="B1529"/>
      <c r="C1529"/>
      <c r="D1529"/>
      <c r="E1529"/>
      <c r="F1529" s="105"/>
      <c r="G1529" s="105"/>
      <c r="H1529" s="105"/>
      <c r="I1529" s="105"/>
      <c r="J1529" s="105"/>
      <c r="K1529" s="105"/>
      <c r="L1529"/>
      <c r="M1529"/>
      <c r="N1529"/>
      <c r="O1529" s="216"/>
    </row>
    <row r="1530" spans="1:15">
      <c r="A1530"/>
      <c r="B1530"/>
      <c r="C1530"/>
      <c r="D1530"/>
      <c r="E1530"/>
      <c r="F1530" s="105"/>
      <c r="G1530" s="105"/>
      <c r="H1530" s="105"/>
      <c r="I1530" s="105"/>
      <c r="J1530" s="105"/>
      <c r="K1530" s="105"/>
      <c r="L1530"/>
      <c r="M1530"/>
      <c r="N1530"/>
      <c r="O1530" s="216"/>
    </row>
    <row r="1531" spans="1:15">
      <c r="A1531"/>
      <c r="B1531"/>
      <c r="C1531"/>
      <c r="D1531"/>
      <c r="E1531"/>
      <c r="F1531" s="105"/>
      <c r="G1531" s="105"/>
      <c r="H1531" s="105"/>
      <c r="I1531" s="105"/>
      <c r="J1531" s="105"/>
      <c r="K1531" s="105"/>
      <c r="L1531"/>
      <c r="M1531"/>
      <c r="N1531"/>
      <c r="O1531" s="216"/>
    </row>
    <row r="1532" spans="1:15">
      <c r="A1532"/>
      <c r="B1532"/>
      <c r="C1532"/>
      <c r="D1532"/>
      <c r="E1532"/>
      <c r="F1532" s="105"/>
      <c r="G1532" s="105"/>
      <c r="H1532" s="105"/>
      <c r="I1532" s="105"/>
      <c r="J1532" s="105"/>
      <c r="K1532" s="105"/>
      <c r="L1532"/>
      <c r="M1532"/>
      <c r="N1532"/>
      <c r="O1532" s="216"/>
    </row>
    <row r="1533" spans="1:15">
      <c r="A1533"/>
      <c r="B1533"/>
      <c r="C1533"/>
      <c r="D1533"/>
      <c r="E1533"/>
      <c r="F1533" s="105"/>
      <c r="G1533" s="105"/>
      <c r="H1533" s="105"/>
      <c r="I1533" s="105"/>
      <c r="J1533" s="105"/>
      <c r="K1533" s="105"/>
      <c r="L1533"/>
      <c r="M1533"/>
      <c r="N1533"/>
      <c r="O1533" s="216"/>
    </row>
    <row r="1534" spans="1:15">
      <c r="A1534"/>
      <c r="B1534"/>
      <c r="C1534"/>
      <c r="D1534"/>
      <c r="E1534"/>
      <c r="F1534" s="105"/>
      <c r="G1534" s="105"/>
      <c r="H1534" s="105"/>
      <c r="I1534" s="105"/>
      <c r="J1534" s="105"/>
      <c r="K1534" s="105"/>
      <c r="L1534"/>
      <c r="M1534"/>
      <c r="N1534"/>
      <c r="O1534" s="216"/>
    </row>
    <row r="1535" spans="1:15">
      <c r="A1535"/>
      <c r="B1535"/>
      <c r="C1535"/>
      <c r="D1535"/>
      <c r="E1535"/>
      <c r="F1535" s="105"/>
      <c r="G1535" s="105"/>
      <c r="H1535" s="105"/>
      <c r="I1535" s="105"/>
      <c r="J1535" s="105"/>
      <c r="K1535" s="105"/>
      <c r="L1535"/>
      <c r="M1535"/>
      <c r="N1535"/>
      <c r="O1535" s="216"/>
    </row>
    <row r="1536" spans="1:15">
      <c r="A1536"/>
      <c r="B1536"/>
      <c r="C1536"/>
      <c r="D1536"/>
      <c r="E1536"/>
      <c r="F1536" s="105"/>
      <c r="G1536" s="105"/>
      <c r="H1536" s="105"/>
      <c r="I1536" s="105"/>
      <c r="J1536" s="105"/>
      <c r="K1536" s="105"/>
      <c r="L1536"/>
      <c r="M1536"/>
      <c r="N1536"/>
      <c r="O1536" s="216"/>
    </row>
    <row r="1537" spans="1:15">
      <c r="A1537"/>
      <c r="B1537"/>
      <c r="C1537"/>
      <c r="D1537"/>
      <c r="E1537"/>
      <c r="F1537" s="105"/>
      <c r="G1537" s="105"/>
      <c r="H1537" s="105"/>
      <c r="I1537" s="105"/>
      <c r="J1537" s="105"/>
      <c r="K1537" s="105"/>
      <c r="L1537"/>
      <c r="M1537"/>
      <c r="N1537"/>
      <c r="O1537" s="216"/>
    </row>
    <row r="1538" spans="1:15">
      <c r="A1538"/>
      <c r="B1538"/>
      <c r="C1538"/>
      <c r="D1538"/>
      <c r="E1538"/>
      <c r="F1538" s="105"/>
      <c r="G1538" s="105"/>
      <c r="H1538" s="105"/>
      <c r="I1538" s="105"/>
      <c r="J1538" s="105"/>
      <c r="K1538" s="105"/>
      <c r="L1538"/>
      <c r="M1538"/>
      <c r="N1538"/>
      <c r="O1538" s="216"/>
    </row>
    <row r="1539" spans="1:15">
      <c r="A1539"/>
      <c r="B1539"/>
      <c r="C1539"/>
      <c r="D1539"/>
      <c r="E1539"/>
      <c r="F1539" s="105"/>
      <c r="G1539" s="105"/>
      <c r="H1539" s="105"/>
      <c r="I1539" s="105"/>
      <c r="J1539" s="105"/>
      <c r="K1539" s="105"/>
      <c r="L1539"/>
      <c r="M1539"/>
      <c r="N1539"/>
      <c r="O1539" s="216"/>
    </row>
    <row r="1540" spans="1:15">
      <c r="A1540"/>
      <c r="B1540"/>
      <c r="C1540"/>
      <c r="D1540"/>
      <c r="E1540"/>
      <c r="F1540" s="105"/>
      <c r="G1540" s="105"/>
      <c r="H1540" s="105"/>
      <c r="I1540" s="105"/>
      <c r="J1540" s="105"/>
      <c r="K1540" s="105"/>
      <c r="L1540"/>
      <c r="M1540"/>
      <c r="N1540"/>
      <c r="O1540" s="216"/>
    </row>
    <row r="1541" spans="1:15">
      <c r="A1541"/>
      <c r="B1541"/>
      <c r="C1541"/>
      <c r="D1541"/>
      <c r="E1541"/>
      <c r="F1541" s="105"/>
      <c r="G1541" s="105"/>
      <c r="H1541" s="105"/>
      <c r="I1541" s="105"/>
      <c r="J1541" s="105"/>
      <c r="K1541" s="105"/>
      <c r="L1541"/>
      <c r="M1541"/>
      <c r="N1541"/>
      <c r="O1541" s="216"/>
    </row>
    <row r="1542" spans="1:15">
      <c r="A1542"/>
      <c r="B1542"/>
      <c r="C1542"/>
      <c r="D1542"/>
      <c r="E1542"/>
      <c r="F1542" s="105"/>
      <c r="G1542" s="105"/>
      <c r="H1542" s="105"/>
      <c r="I1542" s="105"/>
      <c r="J1542" s="105"/>
      <c r="K1542" s="105"/>
      <c r="L1542"/>
      <c r="M1542"/>
      <c r="N1542"/>
      <c r="O1542" s="216"/>
    </row>
    <row r="1543" spans="1:15">
      <c r="A1543"/>
      <c r="B1543"/>
      <c r="C1543"/>
      <c r="D1543"/>
      <c r="E1543"/>
      <c r="F1543" s="105"/>
      <c r="G1543" s="105"/>
      <c r="H1543" s="105"/>
      <c r="I1543" s="105"/>
      <c r="J1543" s="105"/>
      <c r="K1543" s="105"/>
      <c r="L1543"/>
      <c r="M1543"/>
      <c r="N1543"/>
      <c r="O1543" s="216"/>
    </row>
    <row r="1544" spans="1:15">
      <c r="A1544"/>
      <c r="B1544"/>
      <c r="C1544"/>
      <c r="D1544"/>
      <c r="E1544"/>
      <c r="F1544" s="105"/>
      <c r="G1544" s="105"/>
      <c r="H1544" s="105"/>
      <c r="I1544" s="105"/>
      <c r="J1544" s="105"/>
      <c r="K1544" s="105"/>
      <c r="L1544"/>
      <c r="M1544"/>
      <c r="N1544"/>
      <c r="O1544" s="216"/>
    </row>
    <row r="1545" spans="1:15">
      <c r="A1545"/>
      <c r="B1545"/>
      <c r="C1545"/>
      <c r="D1545"/>
      <c r="E1545"/>
      <c r="F1545" s="105"/>
      <c r="G1545" s="105"/>
      <c r="H1545" s="105"/>
      <c r="I1545" s="105"/>
      <c r="J1545" s="105"/>
      <c r="K1545" s="105"/>
      <c r="L1545"/>
      <c r="M1545"/>
      <c r="N1545"/>
      <c r="O1545" s="216"/>
    </row>
    <row r="1546" spans="1:15">
      <c r="A1546"/>
      <c r="B1546"/>
      <c r="C1546"/>
      <c r="D1546"/>
      <c r="E1546"/>
      <c r="F1546" s="105"/>
      <c r="G1546" s="105"/>
      <c r="H1546" s="105"/>
      <c r="I1546" s="105"/>
      <c r="J1546" s="105"/>
      <c r="K1546" s="105"/>
      <c r="L1546"/>
      <c r="M1546"/>
      <c r="N1546"/>
      <c r="O1546" s="216"/>
    </row>
    <row r="1547" spans="1:15">
      <c r="A1547"/>
      <c r="B1547"/>
      <c r="C1547"/>
      <c r="D1547"/>
      <c r="E1547"/>
      <c r="F1547" s="105"/>
      <c r="G1547" s="105"/>
      <c r="H1547" s="105"/>
      <c r="I1547" s="105"/>
      <c r="J1547" s="105"/>
      <c r="K1547" s="105"/>
      <c r="L1547"/>
      <c r="M1547"/>
      <c r="N1547"/>
      <c r="O1547" s="216"/>
    </row>
    <row r="1548" spans="1:15">
      <c r="A1548"/>
      <c r="B1548"/>
      <c r="C1548"/>
      <c r="D1548"/>
      <c r="E1548"/>
      <c r="F1548" s="105"/>
      <c r="G1548" s="105"/>
      <c r="H1548" s="105"/>
      <c r="I1548" s="105"/>
      <c r="J1548" s="105"/>
      <c r="K1548" s="105"/>
      <c r="L1548"/>
      <c r="M1548"/>
      <c r="N1548"/>
      <c r="O1548" s="216"/>
    </row>
    <row r="1549" spans="1:15">
      <c r="A1549"/>
      <c r="B1549"/>
      <c r="C1549"/>
      <c r="D1549"/>
      <c r="E1549"/>
      <c r="F1549" s="105"/>
      <c r="G1549" s="105"/>
      <c r="H1549" s="105"/>
      <c r="I1549" s="105"/>
      <c r="J1549" s="105"/>
      <c r="K1549" s="105"/>
      <c r="L1549"/>
      <c r="M1549"/>
      <c r="N1549"/>
      <c r="O1549" s="216"/>
    </row>
    <row r="1550" spans="1:15">
      <c r="A1550"/>
      <c r="B1550"/>
      <c r="C1550"/>
      <c r="D1550"/>
      <c r="E1550"/>
      <c r="F1550" s="105"/>
      <c r="G1550" s="105"/>
      <c r="H1550" s="105"/>
      <c r="I1550" s="105"/>
      <c r="J1550" s="105"/>
      <c r="K1550" s="105"/>
      <c r="L1550"/>
      <c r="M1550"/>
      <c r="N1550"/>
      <c r="O1550" s="216"/>
    </row>
    <row r="1551" spans="1:15">
      <c r="A1551"/>
      <c r="B1551"/>
      <c r="C1551"/>
      <c r="D1551"/>
      <c r="E1551"/>
      <c r="F1551" s="105"/>
      <c r="G1551" s="105"/>
      <c r="H1551" s="105"/>
      <c r="I1551" s="105"/>
      <c r="J1551" s="105"/>
      <c r="K1551" s="105"/>
      <c r="L1551"/>
      <c r="M1551"/>
      <c r="N1551"/>
      <c r="O1551" s="216"/>
    </row>
    <row r="1552" spans="1:15">
      <c r="A1552"/>
      <c r="B1552"/>
      <c r="C1552"/>
      <c r="D1552"/>
      <c r="E1552"/>
      <c r="F1552" s="105"/>
      <c r="G1552" s="105"/>
      <c r="H1552" s="105"/>
      <c r="I1552" s="105"/>
      <c r="J1552" s="105"/>
      <c r="K1552" s="105"/>
      <c r="L1552"/>
      <c r="M1552"/>
      <c r="N1552"/>
      <c r="O1552" s="216"/>
    </row>
    <row r="1553" spans="1:15">
      <c r="A1553"/>
      <c r="B1553"/>
      <c r="C1553"/>
      <c r="D1553"/>
      <c r="E1553"/>
      <c r="F1553" s="105"/>
      <c r="G1553" s="105"/>
      <c r="H1553" s="105"/>
      <c r="I1553" s="105"/>
      <c r="J1553" s="105"/>
      <c r="K1553" s="105"/>
      <c r="L1553"/>
      <c r="M1553"/>
      <c r="N1553"/>
      <c r="O1553" s="216"/>
    </row>
    <row r="1554" spans="1:15">
      <c r="A1554"/>
      <c r="B1554"/>
      <c r="C1554"/>
      <c r="D1554"/>
      <c r="E1554"/>
      <c r="F1554" s="105"/>
      <c r="G1554" s="105"/>
      <c r="H1554" s="105"/>
      <c r="I1554" s="105"/>
      <c r="J1554" s="105"/>
      <c r="K1554" s="105"/>
      <c r="L1554"/>
      <c r="M1554"/>
      <c r="N1554"/>
      <c r="O1554" s="216"/>
    </row>
    <row r="1555" spans="1:15">
      <c r="A1555"/>
      <c r="B1555"/>
      <c r="C1555"/>
      <c r="D1555"/>
      <c r="E1555"/>
      <c r="F1555" s="105"/>
      <c r="G1555" s="105"/>
      <c r="H1555" s="105"/>
      <c r="I1555" s="105"/>
      <c r="J1555" s="105"/>
      <c r="K1555" s="105"/>
      <c r="L1555"/>
      <c r="M1555"/>
      <c r="N1555"/>
      <c r="O1555" s="216"/>
    </row>
    <row r="1556" spans="1:15">
      <c r="A1556"/>
      <c r="B1556"/>
      <c r="C1556"/>
      <c r="D1556"/>
      <c r="E1556"/>
      <c r="F1556" s="105"/>
      <c r="G1556" s="105"/>
      <c r="H1556" s="105"/>
      <c r="I1556" s="105"/>
      <c r="J1556" s="105"/>
      <c r="K1556" s="105"/>
      <c r="L1556"/>
      <c r="M1556"/>
      <c r="N1556"/>
      <c r="O1556" s="216"/>
    </row>
    <row r="1557" spans="1:15">
      <c r="A1557"/>
      <c r="B1557"/>
      <c r="C1557"/>
      <c r="D1557"/>
      <c r="E1557"/>
      <c r="F1557" s="105"/>
      <c r="G1557" s="105"/>
      <c r="H1557" s="105"/>
      <c r="I1557" s="105"/>
      <c r="J1557" s="105"/>
      <c r="K1557" s="105"/>
      <c r="L1557"/>
      <c r="M1557"/>
      <c r="N1557"/>
      <c r="O1557" s="216"/>
    </row>
    <row r="1558" spans="1:15">
      <c r="A1558"/>
      <c r="B1558"/>
      <c r="C1558"/>
      <c r="D1558"/>
      <c r="E1558"/>
      <c r="F1558" s="105"/>
      <c r="G1558" s="105"/>
      <c r="H1558" s="105"/>
      <c r="I1558" s="105"/>
      <c r="J1558" s="105"/>
      <c r="K1558" s="105"/>
      <c r="L1558"/>
      <c r="M1558"/>
      <c r="N1558"/>
      <c r="O1558" s="216"/>
    </row>
    <row r="1559" spans="1:15">
      <c r="A1559"/>
      <c r="B1559"/>
      <c r="C1559"/>
      <c r="D1559"/>
      <c r="E1559"/>
      <c r="F1559" s="105"/>
      <c r="G1559" s="105"/>
      <c r="H1559" s="105"/>
      <c r="I1559" s="105"/>
      <c r="J1559" s="105"/>
      <c r="K1559" s="105"/>
      <c r="L1559"/>
      <c r="M1559"/>
      <c r="N1559"/>
      <c r="O1559" s="216"/>
    </row>
    <row r="1560" spans="1:15">
      <c r="A1560"/>
      <c r="B1560"/>
      <c r="C1560"/>
      <c r="D1560"/>
      <c r="E1560"/>
      <c r="F1560" s="105"/>
      <c r="G1560" s="105"/>
      <c r="H1560" s="105"/>
      <c r="I1560" s="105"/>
      <c r="J1560" s="105"/>
      <c r="K1560" s="105"/>
      <c r="L1560"/>
      <c r="M1560"/>
      <c r="N1560"/>
      <c r="O1560" s="216"/>
    </row>
    <row r="1561" spans="1:15">
      <c r="A1561"/>
      <c r="B1561"/>
      <c r="C1561"/>
      <c r="D1561"/>
      <c r="E1561"/>
      <c r="F1561" s="105"/>
      <c r="G1561" s="105"/>
      <c r="H1561" s="105"/>
      <c r="I1561" s="105"/>
      <c r="J1561" s="105"/>
      <c r="K1561" s="105"/>
      <c r="L1561"/>
      <c r="M1561"/>
      <c r="N1561"/>
      <c r="O1561" s="216"/>
    </row>
    <row r="1562" spans="1:15">
      <c r="A1562"/>
      <c r="B1562"/>
      <c r="C1562"/>
      <c r="D1562"/>
      <c r="E1562"/>
      <c r="F1562" s="105"/>
      <c r="G1562" s="105"/>
      <c r="H1562" s="105"/>
      <c r="I1562" s="105"/>
      <c r="J1562" s="105"/>
      <c r="K1562" s="105"/>
      <c r="L1562"/>
      <c r="M1562"/>
      <c r="N1562"/>
      <c r="O1562" s="216"/>
    </row>
    <row r="1563" spans="1:15">
      <c r="A1563"/>
      <c r="B1563"/>
      <c r="C1563"/>
      <c r="D1563"/>
      <c r="E1563"/>
      <c r="F1563" s="105"/>
      <c r="G1563" s="105"/>
      <c r="H1563" s="105"/>
      <c r="I1563" s="105"/>
      <c r="J1563" s="105"/>
      <c r="K1563" s="105"/>
      <c r="L1563"/>
      <c r="M1563"/>
      <c r="N1563"/>
      <c r="O1563" s="216"/>
    </row>
    <row r="1564" spans="1:15">
      <c r="A1564"/>
      <c r="B1564"/>
      <c r="C1564"/>
      <c r="D1564"/>
      <c r="E1564"/>
      <c r="F1564" s="105"/>
      <c r="G1564" s="105"/>
      <c r="H1564" s="105"/>
      <c r="I1564" s="105"/>
      <c r="J1564" s="105"/>
      <c r="K1564" s="105"/>
      <c r="L1564"/>
      <c r="M1564"/>
      <c r="N1564"/>
      <c r="O1564" s="216"/>
    </row>
    <row r="1565" spans="1:15">
      <c r="A1565"/>
      <c r="B1565"/>
      <c r="C1565"/>
      <c r="D1565"/>
      <c r="E1565"/>
      <c r="F1565" s="105"/>
      <c r="G1565" s="105"/>
      <c r="H1565" s="105"/>
      <c r="I1565" s="105"/>
      <c r="J1565" s="105"/>
      <c r="K1565" s="105"/>
      <c r="L1565"/>
      <c r="M1565"/>
      <c r="N1565"/>
      <c r="O1565" s="216"/>
    </row>
    <row r="1566" spans="1:15">
      <c r="A1566"/>
      <c r="B1566"/>
      <c r="C1566"/>
      <c r="D1566"/>
      <c r="E1566"/>
      <c r="F1566" s="105"/>
      <c r="G1566" s="105"/>
      <c r="H1566" s="105"/>
      <c r="I1566" s="105"/>
      <c r="J1566" s="105"/>
      <c r="K1566" s="105"/>
      <c r="L1566"/>
      <c r="M1566"/>
      <c r="N1566"/>
      <c r="O1566" s="216"/>
    </row>
    <row r="1567" spans="1:15">
      <c r="A1567"/>
      <c r="B1567"/>
      <c r="C1567"/>
      <c r="D1567"/>
      <c r="E1567"/>
      <c r="F1567" s="105"/>
      <c r="G1567" s="105"/>
      <c r="H1567" s="105"/>
      <c r="I1567" s="105"/>
      <c r="J1567" s="105"/>
      <c r="K1567" s="105"/>
      <c r="L1567"/>
      <c r="M1567"/>
      <c r="N1567"/>
      <c r="O1567" s="216"/>
    </row>
    <row r="1568" spans="1:15">
      <c r="A1568"/>
      <c r="B1568"/>
      <c r="C1568"/>
      <c r="D1568"/>
      <c r="E1568"/>
      <c r="F1568" s="105"/>
      <c r="G1568" s="105"/>
      <c r="H1568" s="105"/>
      <c r="I1568" s="105"/>
      <c r="J1568" s="105"/>
      <c r="K1568" s="105"/>
      <c r="L1568"/>
      <c r="M1568"/>
      <c r="N1568"/>
      <c r="O1568" s="216"/>
    </row>
    <row r="1569" spans="1:15">
      <c r="A1569"/>
      <c r="B1569"/>
      <c r="C1569"/>
      <c r="D1569"/>
      <c r="E1569"/>
      <c r="F1569" s="105"/>
      <c r="G1569" s="105"/>
      <c r="H1569" s="105"/>
      <c r="I1569" s="105"/>
      <c r="J1569" s="105"/>
      <c r="K1569" s="105"/>
      <c r="L1569"/>
      <c r="M1569"/>
      <c r="N1569"/>
      <c r="O1569" s="216"/>
    </row>
    <row r="1570" spans="1:15">
      <c r="A1570"/>
      <c r="B1570"/>
      <c r="C1570"/>
      <c r="D1570"/>
      <c r="E1570"/>
      <c r="F1570" s="105"/>
      <c r="G1570" s="105"/>
      <c r="H1570" s="105"/>
      <c r="I1570" s="105"/>
      <c r="J1570" s="105"/>
      <c r="K1570" s="105"/>
      <c r="L1570"/>
      <c r="M1570"/>
      <c r="N1570"/>
      <c r="O1570" s="216"/>
    </row>
    <row r="1571" spans="1:15">
      <c r="A1571"/>
      <c r="B1571"/>
      <c r="C1571"/>
      <c r="D1571"/>
      <c r="E1571"/>
      <c r="F1571" s="105"/>
      <c r="G1571" s="105"/>
      <c r="H1571" s="105"/>
      <c r="I1571" s="105"/>
      <c r="J1571" s="105"/>
      <c r="K1571" s="105"/>
      <c r="L1571"/>
      <c r="M1571"/>
      <c r="N1571"/>
      <c r="O1571" s="216"/>
    </row>
    <row r="1572" spans="1:15">
      <c r="A1572"/>
      <c r="B1572"/>
      <c r="C1572"/>
      <c r="D1572"/>
      <c r="E1572"/>
      <c r="F1572" s="105"/>
      <c r="G1572" s="105"/>
      <c r="H1572" s="105"/>
      <c r="I1572" s="105"/>
      <c r="J1572" s="105"/>
      <c r="K1572" s="105"/>
      <c r="L1572"/>
      <c r="M1572"/>
      <c r="N1572"/>
      <c r="O1572" s="216"/>
    </row>
    <row r="1573" spans="1:15">
      <c r="A1573"/>
      <c r="B1573"/>
      <c r="C1573"/>
      <c r="D1573"/>
      <c r="E1573"/>
      <c r="F1573" s="105"/>
      <c r="G1573" s="105"/>
      <c r="H1573" s="105"/>
      <c r="I1573" s="105"/>
      <c r="J1573" s="105"/>
      <c r="K1573" s="105"/>
      <c r="L1573"/>
      <c r="M1573"/>
      <c r="N1573"/>
      <c r="O1573" s="216"/>
    </row>
    <row r="1574" spans="1:15">
      <c r="A1574"/>
      <c r="B1574"/>
      <c r="C1574"/>
      <c r="D1574"/>
      <c r="E1574"/>
      <c r="F1574" s="105"/>
      <c r="G1574" s="105"/>
      <c r="H1574" s="105"/>
      <c r="I1574" s="105"/>
      <c r="J1574" s="105"/>
      <c r="K1574" s="105"/>
      <c r="L1574"/>
      <c r="M1574"/>
      <c r="N1574"/>
      <c r="O1574" s="216"/>
    </row>
    <row r="1575" spans="1:15">
      <c r="A1575"/>
      <c r="B1575"/>
      <c r="C1575"/>
      <c r="D1575"/>
      <c r="E1575"/>
      <c r="F1575" s="105"/>
      <c r="G1575" s="105"/>
      <c r="H1575" s="105"/>
      <c r="I1575" s="105"/>
      <c r="J1575" s="105"/>
      <c r="K1575" s="105"/>
      <c r="L1575"/>
      <c r="M1575"/>
      <c r="N1575"/>
      <c r="O1575" s="216"/>
    </row>
    <row r="1576" spans="1:15">
      <c r="A1576"/>
      <c r="B1576"/>
      <c r="C1576"/>
      <c r="D1576"/>
      <c r="E1576"/>
      <c r="F1576" s="105"/>
      <c r="G1576" s="105"/>
      <c r="H1576" s="105"/>
      <c r="I1576" s="105"/>
      <c r="J1576" s="105"/>
      <c r="K1576" s="105"/>
      <c r="L1576"/>
      <c r="M1576"/>
      <c r="N1576"/>
      <c r="O1576" s="216"/>
    </row>
    <row r="1577" spans="1:15">
      <c r="A1577"/>
      <c r="B1577"/>
      <c r="C1577"/>
      <c r="D1577"/>
      <c r="E1577"/>
      <c r="F1577" s="105"/>
      <c r="G1577" s="105"/>
      <c r="H1577" s="105"/>
      <c r="I1577" s="105"/>
      <c r="J1577" s="105"/>
      <c r="K1577" s="105"/>
      <c r="L1577"/>
      <c r="M1577"/>
      <c r="N1577"/>
      <c r="O1577" s="216"/>
    </row>
    <row r="1578" spans="1:15">
      <c r="A1578"/>
      <c r="B1578"/>
      <c r="C1578"/>
      <c r="D1578"/>
      <c r="E1578"/>
      <c r="F1578" s="105"/>
      <c r="G1578" s="105"/>
      <c r="H1578" s="105"/>
      <c r="I1578" s="105"/>
      <c r="J1578" s="105"/>
      <c r="K1578" s="105"/>
      <c r="L1578"/>
      <c r="M1578"/>
      <c r="N1578"/>
      <c r="O1578" s="216"/>
    </row>
    <row r="1579" spans="1:15">
      <c r="A1579"/>
      <c r="B1579"/>
      <c r="C1579"/>
      <c r="D1579"/>
      <c r="E1579"/>
      <c r="F1579" s="105"/>
      <c r="G1579" s="105"/>
      <c r="H1579" s="105"/>
      <c r="I1579" s="105"/>
      <c r="J1579" s="105"/>
      <c r="K1579" s="105"/>
      <c r="L1579"/>
      <c r="M1579"/>
      <c r="N1579"/>
      <c r="O1579" s="216"/>
    </row>
    <row r="1580" spans="1:15">
      <c r="A1580"/>
      <c r="B1580"/>
      <c r="C1580"/>
      <c r="D1580"/>
      <c r="E1580"/>
      <c r="F1580" s="105"/>
      <c r="G1580" s="105"/>
      <c r="H1580" s="105"/>
      <c r="I1580" s="105"/>
      <c r="J1580" s="105"/>
      <c r="K1580" s="105"/>
      <c r="L1580"/>
      <c r="M1580"/>
      <c r="N1580"/>
      <c r="O1580" s="216"/>
    </row>
    <row r="1581" spans="1:15">
      <c r="A1581"/>
      <c r="B1581"/>
      <c r="C1581"/>
      <c r="D1581"/>
      <c r="E1581"/>
      <c r="F1581" s="105"/>
      <c r="G1581" s="105"/>
      <c r="H1581" s="105"/>
      <c r="I1581" s="105"/>
      <c r="J1581" s="105"/>
      <c r="K1581" s="105"/>
      <c r="L1581"/>
      <c r="M1581"/>
      <c r="N1581"/>
      <c r="O1581" s="216"/>
    </row>
    <row r="1582" spans="1:15">
      <c r="A1582"/>
      <c r="B1582"/>
      <c r="C1582"/>
      <c r="D1582"/>
      <c r="E1582"/>
      <c r="F1582" s="105"/>
      <c r="G1582" s="105"/>
      <c r="H1582" s="105"/>
      <c r="I1582" s="105"/>
      <c r="J1582" s="105"/>
      <c r="K1582" s="105"/>
      <c r="L1582"/>
      <c r="M1582"/>
      <c r="N1582"/>
      <c r="O1582" s="216"/>
    </row>
    <row r="1583" spans="1:15">
      <c r="A1583"/>
      <c r="B1583"/>
      <c r="C1583"/>
      <c r="D1583"/>
      <c r="E1583"/>
      <c r="F1583" s="105"/>
      <c r="G1583" s="105"/>
      <c r="H1583" s="105"/>
      <c r="I1583" s="105"/>
      <c r="J1583" s="105"/>
      <c r="K1583" s="105"/>
      <c r="L1583"/>
      <c r="M1583"/>
      <c r="N1583"/>
      <c r="O1583" s="216"/>
    </row>
    <row r="1584" spans="1:15">
      <c r="A1584"/>
      <c r="B1584"/>
      <c r="C1584"/>
      <c r="D1584"/>
      <c r="E1584"/>
      <c r="F1584" s="105"/>
      <c r="G1584" s="105"/>
      <c r="H1584" s="105"/>
      <c r="I1584" s="105"/>
      <c r="J1584" s="105"/>
      <c r="K1584" s="105"/>
      <c r="L1584"/>
      <c r="M1584"/>
      <c r="N1584"/>
      <c r="O1584" s="216"/>
    </row>
    <row r="1585" spans="1:15">
      <c r="A1585"/>
      <c r="B1585"/>
      <c r="C1585"/>
      <c r="D1585"/>
      <c r="E1585"/>
      <c r="F1585" s="105"/>
      <c r="G1585" s="105"/>
      <c r="H1585" s="105"/>
      <c r="I1585" s="105"/>
      <c r="J1585" s="105"/>
      <c r="K1585" s="105"/>
      <c r="L1585"/>
      <c r="M1585"/>
      <c r="N1585"/>
      <c r="O1585" s="216"/>
    </row>
    <row r="1586" spans="1:15">
      <c r="A1586"/>
      <c r="B1586"/>
      <c r="C1586"/>
      <c r="D1586"/>
      <c r="E1586"/>
      <c r="F1586" s="105"/>
      <c r="G1586" s="105"/>
      <c r="H1586" s="105"/>
      <c r="I1586" s="105"/>
      <c r="J1586" s="105"/>
      <c r="K1586" s="105"/>
      <c r="L1586"/>
      <c r="M1586"/>
      <c r="N1586"/>
      <c r="O1586" s="216"/>
    </row>
    <row r="1587" spans="1:15">
      <c r="A1587"/>
      <c r="B1587"/>
      <c r="C1587"/>
      <c r="D1587"/>
      <c r="E1587"/>
      <c r="F1587" s="105"/>
      <c r="G1587" s="105"/>
      <c r="H1587" s="105"/>
      <c r="I1587" s="105"/>
      <c r="J1587" s="105"/>
      <c r="K1587" s="105"/>
      <c r="L1587"/>
      <c r="M1587"/>
      <c r="N1587"/>
      <c r="O1587" s="216"/>
    </row>
    <row r="1588" spans="1:15">
      <c r="A1588"/>
      <c r="B1588"/>
      <c r="C1588"/>
      <c r="D1588"/>
      <c r="E1588"/>
      <c r="F1588" s="105"/>
      <c r="G1588" s="105"/>
      <c r="H1588" s="105"/>
      <c r="I1588" s="105"/>
      <c r="J1588" s="105"/>
      <c r="K1588" s="105"/>
      <c r="L1588"/>
      <c r="M1588"/>
      <c r="N1588"/>
      <c r="O1588" s="216"/>
    </row>
    <row r="1589" spans="1:15">
      <c r="A1589"/>
      <c r="B1589"/>
      <c r="C1589"/>
      <c r="D1589"/>
      <c r="E1589"/>
      <c r="F1589" s="105"/>
      <c r="G1589" s="105"/>
      <c r="H1589" s="105"/>
      <c r="I1589" s="105"/>
      <c r="J1589" s="105"/>
      <c r="K1589" s="105"/>
      <c r="L1589"/>
      <c r="M1589"/>
      <c r="N1589"/>
      <c r="O1589" s="216"/>
    </row>
    <row r="1590" spans="1:15">
      <c r="A1590"/>
      <c r="B1590"/>
      <c r="C1590"/>
      <c r="D1590"/>
      <c r="E1590"/>
      <c r="F1590" s="105"/>
      <c r="G1590" s="105"/>
      <c r="H1590" s="105"/>
      <c r="I1590" s="105"/>
      <c r="J1590" s="105"/>
      <c r="K1590" s="105"/>
      <c r="L1590"/>
      <c r="M1590"/>
      <c r="N1590"/>
      <c r="O1590" s="216"/>
    </row>
    <row r="1591" spans="1:15">
      <c r="A1591"/>
      <c r="B1591"/>
      <c r="C1591"/>
      <c r="D1591"/>
      <c r="E1591"/>
      <c r="F1591" s="105"/>
      <c r="G1591" s="105"/>
      <c r="H1591" s="105"/>
      <c r="I1591" s="105"/>
      <c r="J1591" s="105"/>
      <c r="K1591" s="105"/>
      <c r="L1591"/>
      <c r="M1591"/>
      <c r="N1591"/>
      <c r="O1591" s="216"/>
    </row>
    <row r="1592" spans="1:15">
      <c r="A1592"/>
      <c r="B1592"/>
      <c r="C1592"/>
      <c r="D1592"/>
      <c r="E1592"/>
      <c r="F1592" s="105"/>
      <c r="G1592" s="105"/>
      <c r="H1592" s="105"/>
      <c r="I1592" s="105"/>
      <c r="J1592" s="105"/>
      <c r="K1592" s="105"/>
      <c r="L1592"/>
      <c r="M1592"/>
      <c r="N1592"/>
      <c r="O1592" s="216"/>
    </row>
    <row r="1593" spans="1:15">
      <c r="A1593"/>
      <c r="B1593"/>
      <c r="C1593"/>
      <c r="D1593"/>
      <c r="E1593"/>
      <c r="F1593" s="105"/>
      <c r="G1593" s="105"/>
      <c r="H1593" s="105"/>
      <c r="I1593" s="105"/>
      <c r="J1593" s="105"/>
      <c r="K1593" s="105"/>
      <c r="L1593"/>
      <c r="M1593"/>
      <c r="N1593"/>
      <c r="O1593" s="216"/>
    </row>
    <row r="1594" spans="1:15">
      <c r="A1594"/>
      <c r="B1594"/>
      <c r="C1594"/>
      <c r="D1594"/>
      <c r="E1594"/>
      <c r="F1594" s="105"/>
      <c r="G1594" s="105"/>
      <c r="H1594" s="105"/>
      <c r="I1594" s="105"/>
      <c r="J1594" s="105"/>
      <c r="K1594" s="105"/>
      <c r="L1594"/>
      <c r="M1594"/>
      <c r="N1594"/>
      <c r="O1594" s="216"/>
    </row>
    <row r="1595" spans="1:15">
      <c r="A1595"/>
      <c r="B1595"/>
      <c r="C1595"/>
      <c r="D1595"/>
      <c r="E1595"/>
      <c r="F1595" s="105"/>
      <c r="G1595" s="105"/>
      <c r="H1595" s="105"/>
      <c r="I1595" s="105"/>
      <c r="J1595" s="105"/>
      <c r="K1595" s="105"/>
      <c r="L1595"/>
      <c r="M1595"/>
      <c r="N1595"/>
      <c r="O1595" s="216"/>
    </row>
    <row r="1596" spans="1:15">
      <c r="A1596"/>
      <c r="B1596"/>
      <c r="C1596"/>
      <c r="D1596"/>
      <c r="E1596"/>
      <c r="F1596" s="105"/>
      <c r="G1596" s="105"/>
      <c r="H1596" s="105"/>
      <c r="I1596" s="105"/>
      <c r="J1596" s="105"/>
      <c r="K1596" s="105"/>
      <c r="L1596"/>
      <c r="M1596"/>
      <c r="N1596"/>
      <c r="O1596" s="216"/>
    </row>
    <row r="1597" spans="1:15">
      <c r="A1597"/>
      <c r="B1597"/>
      <c r="C1597"/>
      <c r="D1597"/>
      <c r="E1597"/>
      <c r="F1597" s="105"/>
      <c r="G1597" s="105"/>
      <c r="H1597" s="105"/>
      <c r="I1597" s="105"/>
      <c r="J1597" s="105"/>
      <c r="K1597" s="105"/>
      <c r="L1597"/>
      <c r="M1597"/>
      <c r="N1597"/>
      <c r="O1597" s="216"/>
    </row>
    <row r="1598" spans="1:15">
      <c r="A1598"/>
      <c r="B1598"/>
      <c r="C1598"/>
      <c r="D1598"/>
      <c r="E1598"/>
      <c r="F1598" s="105"/>
      <c r="G1598" s="105"/>
      <c r="H1598" s="105"/>
      <c r="I1598" s="105"/>
      <c r="J1598" s="105"/>
      <c r="K1598" s="105"/>
      <c r="L1598"/>
      <c r="M1598"/>
      <c r="N1598"/>
      <c r="O1598" s="216"/>
    </row>
    <row r="1599" spans="1:15">
      <c r="A1599"/>
      <c r="B1599"/>
      <c r="C1599"/>
      <c r="D1599"/>
      <c r="E1599"/>
      <c r="F1599" s="105"/>
      <c r="G1599" s="105"/>
      <c r="H1599" s="105"/>
      <c r="I1599" s="105"/>
      <c r="J1599" s="105"/>
      <c r="K1599" s="105"/>
      <c r="L1599"/>
      <c r="M1599"/>
      <c r="N1599"/>
      <c r="O1599" s="216"/>
    </row>
    <row r="1600" spans="1:15">
      <c r="A1600"/>
      <c r="B1600"/>
      <c r="C1600"/>
      <c r="D1600"/>
      <c r="E1600"/>
      <c r="F1600" s="105"/>
      <c r="G1600" s="105"/>
      <c r="H1600" s="105"/>
      <c r="I1600" s="105"/>
      <c r="J1600" s="105"/>
      <c r="K1600" s="105"/>
      <c r="L1600"/>
      <c r="M1600"/>
      <c r="N1600"/>
      <c r="O1600" s="216"/>
    </row>
    <row r="1601" spans="1:15">
      <c r="A1601"/>
      <c r="B1601"/>
      <c r="C1601"/>
      <c r="D1601"/>
      <c r="E1601"/>
      <c r="F1601" s="105"/>
      <c r="G1601" s="105"/>
      <c r="H1601" s="105"/>
      <c r="I1601" s="105"/>
      <c r="J1601" s="105"/>
      <c r="K1601" s="105"/>
      <c r="L1601"/>
      <c r="M1601"/>
      <c r="N1601"/>
      <c r="O1601" s="216"/>
    </row>
    <row r="1602" spans="1:15">
      <c r="A1602"/>
      <c r="B1602"/>
      <c r="C1602"/>
      <c r="D1602"/>
      <c r="E1602"/>
      <c r="F1602" s="105"/>
      <c r="G1602" s="105"/>
      <c r="H1602" s="105"/>
      <c r="I1602" s="105"/>
      <c r="J1602" s="105"/>
      <c r="K1602" s="105"/>
      <c r="L1602"/>
      <c r="M1602"/>
      <c r="N1602"/>
      <c r="O1602" s="216"/>
    </row>
    <row r="1603" spans="1:15">
      <c r="A1603"/>
      <c r="B1603"/>
      <c r="C1603"/>
      <c r="D1603"/>
      <c r="E1603"/>
      <c r="F1603" s="105"/>
      <c r="G1603" s="105"/>
      <c r="H1603" s="105"/>
      <c r="I1603" s="105"/>
      <c r="J1603" s="105"/>
      <c r="K1603" s="105"/>
      <c r="L1603"/>
      <c r="M1603"/>
      <c r="N1603"/>
      <c r="O1603" s="216"/>
    </row>
    <row r="1604" spans="1:15">
      <c r="A1604"/>
      <c r="B1604"/>
      <c r="C1604"/>
      <c r="D1604"/>
      <c r="E1604"/>
      <c r="F1604" s="105"/>
      <c r="G1604" s="105"/>
      <c r="H1604" s="105"/>
      <c r="I1604" s="105"/>
      <c r="J1604" s="105"/>
      <c r="K1604" s="105"/>
      <c r="L1604"/>
      <c r="M1604"/>
      <c r="N1604"/>
      <c r="O1604" s="216"/>
    </row>
    <row r="1605" spans="1:15">
      <c r="A1605"/>
      <c r="B1605"/>
      <c r="C1605"/>
      <c r="D1605"/>
      <c r="E1605"/>
      <c r="F1605" s="105"/>
      <c r="G1605" s="105"/>
      <c r="H1605" s="105"/>
      <c r="I1605" s="105"/>
      <c r="J1605" s="105"/>
      <c r="K1605" s="105"/>
      <c r="L1605"/>
      <c r="M1605"/>
      <c r="N1605"/>
      <c r="O1605" s="216"/>
    </row>
    <row r="1606" spans="1:15">
      <c r="A1606"/>
      <c r="B1606"/>
      <c r="C1606"/>
      <c r="D1606"/>
      <c r="E1606"/>
      <c r="F1606" s="105"/>
      <c r="G1606" s="105"/>
      <c r="H1606" s="105"/>
      <c r="I1606" s="105"/>
      <c r="J1606" s="105"/>
      <c r="K1606" s="105"/>
      <c r="L1606"/>
      <c r="M1606"/>
      <c r="N1606"/>
      <c r="O1606" s="216"/>
    </row>
    <row r="1607" spans="1:15">
      <c r="A1607"/>
      <c r="B1607"/>
      <c r="C1607"/>
      <c r="D1607"/>
      <c r="E1607"/>
      <c r="F1607" s="105"/>
      <c r="G1607" s="105"/>
      <c r="H1607" s="105"/>
      <c r="I1607" s="105"/>
      <c r="J1607" s="105"/>
      <c r="K1607" s="105"/>
      <c r="L1607"/>
      <c r="M1607"/>
      <c r="N1607"/>
      <c r="O1607" s="216"/>
    </row>
    <row r="1608" spans="1:15">
      <c r="A1608"/>
      <c r="B1608"/>
      <c r="C1608"/>
      <c r="D1608"/>
      <c r="E1608"/>
      <c r="F1608" s="105"/>
      <c r="G1608" s="105"/>
      <c r="H1608" s="105"/>
      <c r="I1608" s="105"/>
      <c r="J1608" s="105"/>
      <c r="K1608" s="105"/>
      <c r="L1608"/>
      <c r="M1608"/>
      <c r="N1608"/>
      <c r="O1608" s="216"/>
    </row>
    <row r="1609" spans="1:15">
      <c r="A1609"/>
      <c r="B1609"/>
      <c r="C1609"/>
      <c r="D1609"/>
      <c r="E1609"/>
      <c r="F1609" s="105"/>
      <c r="G1609" s="105"/>
      <c r="H1609" s="105"/>
      <c r="I1609" s="105"/>
      <c r="J1609" s="105"/>
      <c r="K1609" s="105"/>
      <c r="L1609"/>
      <c r="M1609"/>
      <c r="N1609"/>
      <c r="O1609" s="216"/>
    </row>
    <row r="1610" spans="1:15">
      <c r="A1610"/>
      <c r="B1610"/>
      <c r="C1610"/>
      <c r="D1610"/>
      <c r="E1610"/>
      <c r="F1610" s="105"/>
      <c r="G1610" s="105"/>
      <c r="H1610" s="105"/>
      <c r="I1610" s="105"/>
      <c r="J1610" s="105"/>
      <c r="K1610" s="105"/>
      <c r="L1610"/>
      <c r="M1610"/>
      <c r="N1610"/>
      <c r="O1610" s="216"/>
    </row>
    <row r="1611" spans="1:15">
      <c r="A1611"/>
      <c r="B1611"/>
      <c r="C1611"/>
      <c r="D1611"/>
      <c r="E1611"/>
      <c r="F1611" s="105"/>
      <c r="G1611" s="105"/>
      <c r="H1611" s="105"/>
      <c r="I1611" s="105"/>
      <c r="J1611" s="105"/>
      <c r="K1611" s="105"/>
      <c r="L1611"/>
      <c r="M1611"/>
      <c r="N1611"/>
      <c r="O1611" s="216"/>
    </row>
    <row r="1612" spans="1:15">
      <c r="A1612"/>
      <c r="B1612"/>
      <c r="C1612"/>
      <c r="D1612"/>
      <c r="E1612"/>
      <c r="F1612" s="105"/>
      <c r="G1612" s="105"/>
      <c r="H1612" s="105"/>
      <c r="I1612" s="105"/>
      <c r="J1612" s="105"/>
      <c r="K1612" s="105"/>
      <c r="L1612"/>
      <c r="M1612"/>
      <c r="N1612"/>
      <c r="O1612" s="216"/>
    </row>
    <row r="1613" spans="1:15">
      <c r="A1613"/>
      <c r="B1613"/>
      <c r="C1613"/>
      <c r="D1613"/>
      <c r="E1613"/>
      <c r="F1613" s="105"/>
      <c r="G1613" s="105"/>
      <c r="H1613" s="105"/>
      <c r="I1613" s="105"/>
      <c r="J1613" s="105"/>
      <c r="K1613" s="105"/>
      <c r="L1613"/>
      <c r="M1613"/>
      <c r="N1613"/>
      <c r="O1613" s="216"/>
    </row>
    <row r="1614" spans="1:15">
      <c r="A1614"/>
      <c r="B1614"/>
      <c r="C1614"/>
      <c r="D1614"/>
      <c r="E1614"/>
      <c r="F1614" s="105"/>
      <c r="G1614" s="105"/>
      <c r="H1614" s="105"/>
      <c r="I1614" s="105"/>
      <c r="J1614" s="105"/>
      <c r="K1614" s="105"/>
      <c r="L1614"/>
      <c r="M1614"/>
      <c r="N1614"/>
      <c r="O1614" s="216"/>
    </row>
    <row r="1615" spans="1:15">
      <c r="A1615"/>
      <c r="B1615"/>
      <c r="C1615"/>
      <c r="D1615"/>
      <c r="E1615"/>
      <c r="F1615" s="105"/>
      <c r="G1615" s="105"/>
      <c r="H1615" s="105"/>
      <c r="I1615" s="105"/>
      <c r="J1615" s="105"/>
      <c r="K1615" s="105"/>
      <c r="L1615"/>
      <c r="M1615"/>
      <c r="N1615"/>
      <c r="O1615" s="216"/>
    </row>
    <row r="1616" spans="1:15">
      <c r="A1616"/>
      <c r="B1616"/>
      <c r="C1616"/>
      <c r="D1616"/>
      <c r="E1616"/>
      <c r="F1616" s="105"/>
      <c r="G1616" s="105"/>
      <c r="H1616" s="105"/>
      <c r="I1616" s="105"/>
      <c r="J1616" s="105"/>
      <c r="K1616" s="105"/>
      <c r="L1616"/>
      <c r="M1616"/>
      <c r="N1616"/>
      <c r="O1616" s="216"/>
    </row>
    <row r="1617" spans="1:15">
      <c r="A1617"/>
      <c r="B1617"/>
      <c r="C1617"/>
      <c r="D1617"/>
      <c r="E1617"/>
      <c r="F1617" s="105"/>
      <c r="G1617" s="105"/>
      <c r="H1617" s="105"/>
      <c r="I1617" s="105"/>
      <c r="J1617" s="105"/>
      <c r="K1617" s="105"/>
      <c r="L1617"/>
      <c r="M1617"/>
      <c r="N1617"/>
      <c r="O1617" s="216"/>
    </row>
    <row r="1618" spans="1:15">
      <c r="A1618"/>
      <c r="B1618"/>
      <c r="C1618"/>
      <c r="D1618"/>
      <c r="E1618"/>
      <c r="F1618" s="105"/>
      <c r="G1618" s="105"/>
      <c r="H1618" s="105"/>
      <c r="I1618" s="105"/>
      <c r="J1618" s="105"/>
      <c r="K1618" s="105"/>
      <c r="L1618"/>
      <c r="M1618"/>
      <c r="N1618"/>
      <c r="O1618" s="216"/>
    </row>
    <row r="1619" spans="1:15">
      <c r="A1619"/>
      <c r="B1619"/>
      <c r="C1619"/>
      <c r="D1619"/>
      <c r="E1619"/>
      <c r="F1619" s="105"/>
      <c r="G1619" s="105"/>
      <c r="H1619" s="105"/>
      <c r="I1619" s="105"/>
      <c r="J1619" s="105"/>
      <c r="K1619" s="105"/>
      <c r="L1619"/>
      <c r="M1619"/>
      <c r="N1619"/>
      <c r="O1619" s="216"/>
    </row>
    <row r="1620" spans="1:15">
      <c r="A1620"/>
      <c r="B1620"/>
      <c r="C1620"/>
      <c r="D1620"/>
      <c r="E1620"/>
      <c r="F1620" s="105"/>
      <c r="G1620" s="105"/>
      <c r="H1620" s="105"/>
      <c r="I1620" s="105"/>
      <c r="J1620" s="105"/>
      <c r="K1620" s="105"/>
      <c r="L1620"/>
      <c r="M1620"/>
      <c r="N1620"/>
      <c r="O1620" s="216"/>
    </row>
    <row r="1621" spans="1:15">
      <c r="A1621"/>
      <c r="B1621"/>
      <c r="C1621"/>
      <c r="D1621"/>
      <c r="E1621"/>
      <c r="F1621" s="105"/>
      <c r="G1621" s="105"/>
      <c r="H1621" s="105"/>
      <c r="I1621" s="105"/>
      <c r="J1621" s="105"/>
      <c r="K1621" s="105"/>
      <c r="L1621"/>
      <c r="M1621"/>
      <c r="N1621"/>
      <c r="O1621" s="216"/>
    </row>
    <row r="1622" spans="1:15">
      <c r="A1622"/>
      <c r="B1622"/>
      <c r="C1622"/>
      <c r="D1622"/>
      <c r="E1622"/>
      <c r="F1622" s="105"/>
      <c r="G1622" s="105"/>
      <c r="H1622" s="105"/>
      <c r="I1622" s="105"/>
      <c r="J1622" s="105"/>
      <c r="K1622" s="105"/>
      <c r="L1622"/>
      <c r="M1622"/>
      <c r="N1622"/>
      <c r="O1622" s="216"/>
    </row>
    <row r="1623" spans="1:15">
      <c r="A1623"/>
      <c r="B1623"/>
      <c r="C1623"/>
      <c r="D1623"/>
      <c r="E1623"/>
      <c r="F1623" s="105"/>
      <c r="G1623" s="105"/>
      <c r="H1623" s="105"/>
      <c r="I1623" s="105"/>
      <c r="J1623" s="105"/>
      <c r="K1623" s="105"/>
      <c r="L1623"/>
      <c r="M1623"/>
      <c r="N1623"/>
      <c r="O1623" s="216"/>
    </row>
    <row r="1624" spans="1:15">
      <c r="A1624"/>
      <c r="B1624"/>
      <c r="C1624"/>
      <c r="D1624"/>
      <c r="E1624"/>
      <c r="F1624" s="105"/>
      <c r="G1624" s="105"/>
      <c r="H1624" s="105"/>
      <c r="I1624" s="105"/>
      <c r="J1624" s="105"/>
      <c r="K1624" s="105"/>
      <c r="L1624"/>
      <c r="M1624"/>
      <c r="N1624"/>
      <c r="O1624" s="216"/>
    </row>
    <row r="1625" spans="1:15">
      <c r="A1625"/>
      <c r="B1625"/>
      <c r="C1625"/>
      <c r="D1625"/>
      <c r="E1625"/>
      <c r="F1625" s="105"/>
      <c r="G1625" s="105"/>
      <c r="H1625" s="105"/>
      <c r="I1625" s="105"/>
      <c r="J1625" s="105"/>
      <c r="K1625" s="105"/>
      <c r="L1625"/>
      <c r="M1625"/>
      <c r="N1625"/>
      <c r="O1625" s="216"/>
    </row>
    <row r="1626" spans="1:15">
      <c r="A1626"/>
      <c r="B1626"/>
      <c r="C1626"/>
      <c r="D1626"/>
      <c r="E1626"/>
      <c r="F1626" s="105"/>
      <c r="G1626" s="105"/>
      <c r="H1626" s="105"/>
      <c r="I1626" s="105"/>
      <c r="J1626" s="105"/>
      <c r="K1626" s="105"/>
      <c r="L1626"/>
      <c r="M1626"/>
      <c r="N1626"/>
      <c r="O1626" s="216"/>
    </row>
    <row r="1627" spans="1:15">
      <c r="A1627"/>
      <c r="B1627"/>
      <c r="C1627"/>
      <c r="D1627"/>
      <c r="E1627"/>
      <c r="F1627" s="105"/>
      <c r="G1627" s="105"/>
      <c r="H1627" s="105"/>
      <c r="I1627" s="105"/>
      <c r="J1627" s="105"/>
      <c r="K1627" s="105"/>
      <c r="L1627"/>
      <c r="M1627"/>
      <c r="N1627"/>
      <c r="O1627" s="216"/>
    </row>
    <row r="1628" spans="1:15">
      <c r="A1628"/>
      <c r="B1628"/>
      <c r="C1628"/>
      <c r="D1628"/>
      <c r="E1628"/>
      <c r="F1628" s="105"/>
      <c r="G1628" s="105"/>
      <c r="H1628" s="105"/>
      <c r="I1628" s="105"/>
      <c r="J1628" s="105"/>
      <c r="K1628" s="105"/>
      <c r="L1628"/>
      <c r="M1628"/>
      <c r="N1628"/>
      <c r="O1628" s="216"/>
    </row>
    <row r="1629" spans="1:15">
      <c r="A1629"/>
      <c r="B1629"/>
      <c r="C1629"/>
      <c r="D1629"/>
      <c r="E1629"/>
      <c r="F1629" s="105"/>
      <c r="G1629" s="105"/>
      <c r="H1629" s="105"/>
      <c r="I1629" s="105"/>
      <c r="J1629" s="105"/>
      <c r="K1629" s="105"/>
      <c r="L1629"/>
      <c r="M1629"/>
      <c r="N1629"/>
      <c r="O1629" s="216"/>
    </row>
    <row r="1630" spans="1:15">
      <c r="A1630"/>
      <c r="B1630"/>
      <c r="C1630"/>
      <c r="D1630"/>
      <c r="E1630"/>
      <c r="F1630" s="105"/>
      <c r="G1630" s="105"/>
      <c r="H1630" s="105"/>
      <c r="I1630" s="105"/>
      <c r="J1630" s="105"/>
      <c r="K1630" s="105"/>
      <c r="L1630"/>
      <c r="M1630"/>
      <c r="N1630"/>
      <c r="O1630" s="216"/>
    </row>
    <row r="1631" spans="1:15">
      <c r="A1631"/>
      <c r="B1631"/>
      <c r="C1631"/>
      <c r="D1631"/>
      <c r="E1631"/>
      <c r="F1631" s="105"/>
      <c r="G1631" s="105"/>
      <c r="H1631" s="105"/>
      <c r="I1631" s="105"/>
      <c r="J1631" s="105"/>
      <c r="K1631" s="105"/>
      <c r="L1631"/>
      <c r="M1631"/>
      <c r="N1631"/>
      <c r="O1631" s="216"/>
    </row>
    <row r="1632" spans="1:15">
      <c r="A1632"/>
      <c r="B1632"/>
      <c r="C1632"/>
      <c r="D1632"/>
      <c r="E1632"/>
      <c r="F1632" s="105"/>
      <c r="G1632" s="105"/>
      <c r="H1632" s="105"/>
      <c r="I1632" s="105"/>
      <c r="J1632" s="105"/>
      <c r="K1632" s="105"/>
      <c r="L1632"/>
      <c r="M1632"/>
      <c r="N1632"/>
      <c r="O1632" s="216"/>
    </row>
    <row r="1633" spans="1:15">
      <c r="A1633"/>
      <c r="B1633"/>
      <c r="C1633"/>
      <c r="D1633"/>
      <c r="E1633"/>
      <c r="F1633" s="105"/>
      <c r="G1633" s="105"/>
      <c r="H1633" s="105"/>
      <c r="I1633" s="105"/>
      <c r="J1633" s="105"/>
      <c r="K1633" s="105"/>
      <c r="L1633"/>
      <c r="M1633"/>
      <c r="N1633"/>
      <c r="O1633" s="216"/>
    </row>
    <row r="1634" spans="1:15">
      <c r="A1634"/>
      <c r="B1634"/>
      <c r="C1634"/>
      <c r="D1634"/>
      <c r="E1634"/>
      <c r="F1634" s="105"/>
      <c r="G1634" s="105"/>
      <c r="H1634" s="105"/>
      <c r="I1634" s="105"/>
      <c r="J1634" s="105"/>
      <c r="K1634" s="105"/>
      <c r="L1634"/>
      <c r="M1634"/>
      <c r="N1634"/>
      <c r="O1634" s="216"/>
    </row>
    <row r="1635" spans="1:15">
      <c r="A1635"/>
      <c r="B1635"/>
      <c r="C1635"/>
      <c r="D1635"/>
      <c r="E1635"/>
      <c r="F1635" s="105"/>
      <c r="G1635" s="105"/>
      <c r="H1635" s="105"/>
      <c r="I1635" s="105"/>
      <c r="J1635" s="105"/>
      <c r="K1635" s="105"/>
      <c r="L1635"/>
      <c r="M1635"/>
      <c r="N1635"/>
      <c r="O1635" s="216"/>
    </row>
    <row r="1636" spans="1:15">
      <c r="A1636"/>
      <c r="B1636"/>
      <c r="C1636"/>
      <c r="D1636"/>
      <c r="E1636"/>
      <c r="F1636" s="105"/>
      <c r="G1636" s="105"/>
      <c r="H1636" s="105"/>
      <c r="I1636" s="105"/>
      <c r="J1636" s="105"/>
      <c r="K1636" s="105"/>
      <c r="L1636"/>
      <c r="M1636"/>
      <c r="N1636"/>
      <c r="O1636" s="216"/>
    </row>
    <row r="1637" spans="1:15">
      <c r="A1637"/>
      <c r="B1637"/>
      <c r="C1637"/>
      <c r="D1637"/>
      <c r="E1637"/>
      <c r="F1637" s="105"/>
      <c r="G1637" s="105"/>
      <c r="H1637" s="105"/>
      <c r="I1637" s="105"/>
      <c r="J1637" s="105"/>
      <c r="K1637" s="105"/>
      <c r="L1637"/>
      <c r="M1637"/>
      <c r="N1637"/>
      <c r="O1637" s="216"/>
    </row>
    <row r="1638" spans="1:15">
      <c r="A1638"/>
      <c r="B1638"/>
      <c r="C1638"/>
      <c r="D1638"/>
      <c r="E1638"/>
      <c r="F1638" s="105"/>
      <c r="G1638" s="105"/>
      <c r="H1638" s="105"/>
      <c r="I1638" s="105"/>
      <c r="J1638" s="105"/>
      <c r="K1638" s="105"/>
      <c r="L1638"/>
      <c r="M1638"/>
      <c r="N1638"/>
      <c r="O1638" s="216"/>
    </row>
    <row r="1639" spans="1:15">
      <c r="A1639"/>
      <c r="B1639"/>
      <c r="C1639"/>
      <c r="D1639"/>
      <c r="E1639"/>
      <c r="F1639" s="105"/>
      <c r="G1639" s="105"/>
      <c r="H1639" s="105"/>
      <c r="I1639" s="105"/>
      <c r="J1639" s="105"/>
      <c r="K1639" s="105"/>
      <c r="L1639"/>
      <c r="M1639"/>
      <c r="N1639"/>
      <c r="O1639" s="216"/>
    </row>
    <row r="1640" spans="1:15">
      <c r="A1640"/>
      <c r="B1640"/>
      <c r="C1640"/>
      <c r="D1640"/>
      <c r="E1640"/>
      <c r="F1640" s="105"/>
      <c r="G1640" s="105"/>
      <c r="H1640" s="105"/>
      <c r="I1640" s="105"/>
      <c r="J1640" s="105"/>
      <c r="K1640" s="105"/>
      <c r="L1640"/>
      <c r="M1640"/>
      <c r="N1640"/>
      <c r="O1640" s="216"/>
    </row>
    <row r="1641" spans="1:15">
      <c r="A1641"/>
      <c r="B1641"/>
      <c r="C1641"/>
      <c r="D1641"/>
      <c r="E1641"/>
      <c r="F1641" s="105"/>
      <c r="G1641" s="105"/>
      <c r="H1641" s="105"/>
      <c r="I1641" s="105"/>
      <c r="J1641" s="105"/>
      <c r="K1641" s="105"/>
      <c r="L1641"/>
      <c r="M1641"/>
      <c r="N1641"/>
      <c r="O1641" s="216"/>
    </row>
    <row r="1642" spans="1:15">
      <c r="A1642"/>
      <c r="B1642"/>
      <c r="C1642"/>
      <c r="D1642"/>
      <c r="E1642"/>
      <c r="F1642" s="105"/>
      <c r="G1642" s="105"/>
      <c r="H1642" s="105"/>
      <c r="I1642" s="105"/>
      <c r="J1642" s="105"/>
      <c r="K1642" s="105"/>
      <c r="L1642"/>
      <c r="M1642"/>
      <c r="N1642"/>
      <c r="O1642" s="216"/>
    </row>
    <row r="1643" spans="1:15">
      <c r="A1643"/>
      <c r="B1643"/>
      <c r="C1643"/>
      <c r="D1643"/>
      <c r="E1643"/>
      <c r="F1643" s="105"/>
      <c r="G1643" s="105"/>
      <c r="H1643" s="105"/>
      <c r="I1643" s="105"/>
      <c r="J1643" s="105"/>
      <c r="K1643" s="105"/>
      <c r="L1643"/>
      <c r="M1643"/>
      <c r="N1643"/>
      <c r="O1643" s="216"/>
    </row>
    <row r="1644" spans="1:15">
      <c r="A1644"/>
      <c r="B1644"/>
      <c r="C1644"/>
      <c r="D1644"/>
      <c r="E1644"/>
      <c r="F1644" s="105"/>
      <c r="G1644" s="105"/>
      <c r="H1644" s="105"/>
      <c r="I1644" s="105"/>
      <c r="J1644" s="105"/>
      <c r="K1644" s="105"/>
      <c r="L1644"/>
      <c r="M1644"/>
      <c r="N1644"/>
      <c r="O1644" s="216"/>
    </row>
    <row r="1645" spans="1:15">
      <c r="A1645"/>
      <c r="B1645"/>
      <c r="C1645"/>
      <c r="D1645"/>
      <c r="E1645"/>
      <c r="F1645" s="105"/>
      <c r="G1645" s="105"/>
      <c r="H1645" s="105"/>
      <c r="I1645" s="105"/>
      <c r="J1645" s="105"/>
      <c r="K1645" s="105"/>
      <c r="L1645"/>
      <c r="M1645"/>
      <c r="N1645"/>
      <c r="O1645" s="216"/>
    </row>
    <row r="1646" spans="1:15">
      <c r="A1646"/>
      <c r="B1646"/>
      <c r="C1646"/>
      <c r="D1646"/>
      <c r="E1646"/>
      <c r="F1646" s="105"/>
      <c r="G1646" s="105"/>
      <c r="H1646" s="105"/>
      <c r="I1646" s="105"/>
      <c r="J1646" s="105"/>
      <c r="K1646" s="105"/>
      <c r="L1646"/>
      <c r="M1646"/>
      <c r="N1646"/>
      <c r="O1646" s="216"/>
    </row>
    <row r="1647" spans="1:15">
      <c r="A1647"/>
      <c r="B1647"/>
      <c r="C1647"/>
      <c r="D1647"/>
      <c r="E1647"/>
      <c r="F1647" s="105"/>
      <c r="G1647" s="105"/>
      <c r="H1647" s="105"/>
      <c r="I1647" s="105"/>
      <c r="J1647" s="105"/>
      <c r="K1647" s="105"/>
      <c r="L1647"/>
      <c r="M1647"/>
      <c r="N1647"/>
      <c r="O1647" s="216"/>
    </row>
    <row r="1648" spans="1:15">
      <c r="A1648"/>
      <c r="B1648"/>
      <c r="C1648"/>
      <c r="D1648"/>
      <c r="E1648"/>
      <c r="F1648" s="105"/>
      <c r="G1648" s="105"/>
      <c r="H1648" s="105"/>
      <c r="I1648" s="105"/>
      <c r="J1648" s="105"/>
      <c r="K1648" s="105"/>
      <c r="L1648"/>
      <c r="M1648"/>
      <c r="N1648"/>
      <c r="O1648" s="216"/>
    </row>
    <row r="1649" spans="1:15">
      <c r="A1649"/>
      <c r="B1649"/>
      <c r="C1649"/>
      <c r="D1649"/>
      <c r="E1649"/>
      <c r="F1649" s="105"/>
      <c r="G1649" s="105"/>
      <c r="H1649" s="105"/>
      <c r="I1649" s="105"/>
      <c r="J1649" s="105"/>
      <c r="K1649" s="105"/>
      <c r="L1649"/>
      <c r="M1649"/>
      <c r="N1649"/>
      <c r="O1649" s="216"/>
    </row>
    <row r="1650" spans="1:15">
      <c r="A1650"/>
      <c r="B1650"/>
      <c r="C1650"/>
      <c r="D1650"/>
      <c r="E1650"/>
      <c r="F1650" s="105"/>
      <c r="G1650" s="105"/>
      <c r="H1650" s="105"/>
      <c r="I1650" s="105"/>
      <c r="J1650" s="105"/>
      <c r="K1650" s="105"/>
      <c r="L1650"/>
      <c r="M1650"/>
      <c r="N1650"/>
      <c r="O1650" s="216"/>
    </row>
    <row r="1651" spans="1:15">
      <c r="A1651"/>
      <c r="B1651"/>
      <c r="C1651"/>
      <c r="D1651"/>
      <c r="E1651"/>
      <c r="F1651" s="105"/>
      <c r="G1651" s="105"/>
      <c r="H1651" s="105"/>
      <c r="I1651" s="105"/>
      <c r="J1651" s="105"/>
      <c r="K1651" s="105"/>
      <c r="L1651"/>
      <c r="M1651"/>
      <c r="N1651"/>
      <c r="O1651" s="216"/>
    </row>
    <row r="1652" spans="1:15">
      <c r="A1652"/>
      <c r="B1652"/>
      <c r="C1652"/>
      <c r="D1652"/>
      <c r="E1652"/>
      <c r="F1652" s="105"/>
      <c r="G1652" s="105"/>
      <c r="H1652" s="105"/>
      <c r="I1652" s="105"/>
      <c r="J1652" s="105"/>
      <c r="K1652" s="105"/>
      <c r="L1652"/>
      <c r="M1652"/>
      <c r="N1652"/>
      <c r="O1652" s="216"/>
    </row>
    <row r="1653" spans="1:15">
      <c r="A1653"/>
      <c r="B1653"/>
      <c r="C1653"/>
      <c r="D1653"/>
      <c r="E1653"/>
      <c r="F1653" s="105"/>
      <c r="G1653" s="105"/>
      <c r="H1653" s="105"/>
      <c r="I1653" s="105"/>
      <c r="J1653" s="105"/>
      <c r="K1653" s="105"/>
      <c r="L1653"/>
      <c r="M1653"/>
      <c r="N1653"/>
      <c r="O1653" s="216"/>
    </row>
    <row r="1654" spans="1:15">
      <c r="A1654"/>
      <c r="B1654"/>
      <c r="C1654"/>
      <c r="D1654"/>
      <c r="E1654"/>
      <c r="F1654" s="105"/>
      <c r="G1654" s="105"/>
      <c r="H1654" s="105"/>
      <c r="I1654" s="105"/>
      <c r="J1654" s="105"/>
      <c r="K1654" s="105"/>
      <c r="L1654"/>
      <c r="M1654"/>
      <c r="N1654"/>
      <c r="O1654" s="216"/>
    </row>
    <row r="1655" spans="1:15">
      <c r="A1655"/>
      <c r="B1655"/>
      <c r="C1655"/>
      <c r="D1655"/>
      <c r="E1655"/>
      <c r="F1655" s="105"/>
      <c r="G1655" s="105"/>
      <c r="H1655" s="105"/>
      <c r="I1655" s="105"/>
      <c r="J1655" s="105"/>
      <c r="K1655" s="105"/>
      <c r="L1655"/>
      <c r="M1655"/>
      <c r="N1655"/>
      <c r="O1655" s="216"/>
    </row>
    <row r="1656" spans="1:15">
      <c r="A1656"/>
      <c r="B1656"/>
      <c r="C1656"/>
      <c r="D1656"/>
      <c r="E1656"/>
      <c r="F1656" s="105"/>
      <c r="G1656" s="105"/>
      <c r="H1656" s="105"/>
      <c r="I1656" s="105"/>
      <c r="J1656" s="105"/>
      <c r="K1656" s="105"/>
      <c r="L1656"/>
      <c r="M1656"/>
      <c r="N1656"/>
      <c r="O1656" s="216"/>
    </row>
    <row r="1657" spans="1:15">
      <c r="A1657"/>
      <c r="B1657"/>
      <c r="C1657"/>
      <c r="D1657"/>
      <c r="E1657"/>
      <c r="F1657" s="105"/>
      <c r="G1657" s="105"/>
      <c r="H1657" s="105"/>
      <c r="I1657" s="105"/>
      <c r="J1657" s="105"/>
      <c r="K1657" s="105"/>
      <c r="L1657"/>
      <c r="M1657"/>
      <c r="N1657"/>
      <c r="O1657" s="216"/>
    </row>
    <row r="1658" spans="1:15">
      <c r="A1658"/>
      <c r="B1658"/>
      <c r="C1658"/>
      <c r="D1658"/>
      <c r="E1658"/>
      <c r="F1658" s="105"/>
      <c r="G1658" s="105"/>
      <c r="H1658" s="105"/>
      <c r="I1658" s="105"/>
      <c r="J1658" s="105"/>
      <c r="K1658" s="105"/>
      <c r="L1658"/>
      <c r="M1658"/>
      <c r="N1658"/>
      <c r="O1658" s="216"/>
    </row>
    <row r="1659" spans="1:15">
      <c r="A1659"/>
      <c r="B1659"/>
      <c r="C1659"/>
      <c r="D1659"/>
      <c r="E1659"/>
      <c r="F1659" s="105"/>
      <c r="G1659" s="105"/>
      <c r="H1659" s="105"/>
      <c r="I1659" s="105"/>
      <c r="J1659" s="105"/>
      <c r="K1659" s="105"/>
      <c r="L1659"/>
      <c r="M1659"/>
      <c r="N1659"/>
      <c r="O1659" s="216"/>
    </row>
    <row r="1660" spans="1:15">
      <c r="A1660"/>
      <c r="B1660"/>
      <c r="C1660"/>
      <c r="D1660"/>
      <c r="E1660"/>
      <c r="F1660" s="105"/>
      <c r="G1660" s="105"/>
      <c r="H1660" s="105"/>
      <c r="I1660" s="105"/>
      <c r="J1660" s="105"/>
      <c r="K1660" s="105"/>
      <c r="L1660"/>
      <c r="M1660"/>
      <c r="N1660"/>
      <c r="O1660" s="216"/>
    </row>
    <row r="1661" spans="1:15">
      <c r="A1661"/>
      <c r="B1661"/>
      <c r="C1661"/>
      <c r="D1661"/>
      <c r="E1661"/>
      <c r="F1661" s="105"/>
      <c r="G1661" s="105"/>
      <c r="H1661" s="105"/>
      <c r="I1661" s="105"/>
      <c r="J1661" s="105"/>
      <c r="K1661" s="105"/>
      <c r="L1661"/>
      <c r="M1661"/>
      <c r="N1661"/>
      <c r="O1661" s="216"/>
    </row>
    <row r="1662" spans="1:15">
      <c r="A1662"/>
      <c r="B1662"/>
      <c r="C1662"/>
      <c r="D1662"/>
      <c r="E1662"/>
      <c r="F1662" s="105"/>
      <c r="G1662" s="105"/>
      <c r="H1662" s="105"/>
      <c r="I1662" s="105"/>
      <c r="J1662" s="105"/>
      <c r="K1662" s="105"/>
      <c r="L1662"/>
      <c r="M1662"/>
      <c r="N1662"/>
      <c r="O1662" s="216"/>
    </row>
    <row r="1663" spans="1:15">
      <c r="A1663"/>
      <c r="B1663"/>
      <c r="C1663"/>
      <c r="D1663"/>
      <c r="E1663"/>
      <c r="F1663" s="105"/>
      <c r="G1663" s="105"/>
      <c r="H1663" s="105"/>
      <c r="I1663" s="105"/>
      <c r="J1663" s="105"/>
      <c r="K1663" s="105"/>
      <c r="L1663"/>
      <c r="M1663"/>
      <c r="N1663"/>
      <c r="O1663" s="216"/>
    </row>
    <row r="1664" spans="1:15">
      <c r="A1664"/>
      <c r="B1664"/>
      <c r="C1664"/>
      <c r="D1664"/>
      <c r="E1664"/>
      <c r="F1664" s="105"/>
      <c r="G1664" s="105"/>
      <c r="H1664" s="105"/>
      <c r="I1664" s="105"/>
      <c r="J1664" s="105"/>
      <c r="K1664" s="105"/>
      <c r="L1664"/>
      <c r="M1664"/>
      <c r="N1664"/>
      <c r="O1664" s="216"/>
    </row>
    <row r="1665" spans="1:15">
      <c r="A1665"/>
      <c r="B1665"/>
      <c r="C1665"/>
      <c r="D1665"/>
      <c r="E1665"/>
      <c r="F1665" s="105"/>
      <c r="G1665" s="105"/>
      <c r="H1665" s="105"/>
      <c r="I1665" s="105"/>
      <c r="J1665" s="105"/>
      <c r="K1665" s="105"/>
      <c r="L1665"/>
      <c r="M1665"/>
      <c r="N1665"/>
      <c r="O1665" s="216"/>
    </row>
    <row r="1666" spans="1:15">
      <c r="A1666"/>
      <c r="B1666"/>
      <c r="C1666"/>
      <c r="D1666"/>
      <c r="E1666"/>
      <c r="F1666" s="105"/>
      <c r="G1666" s="105"/>
      <c r="H1666" s="105"/>
      <c r="I1666" s="105"/>
      <c r="J1666" s="105"/>
      <c r="K1666" s="105"/>
      <c r="L1666"/>
      <c r="M1666"/>
      <c r="N1666"/>
      <c r="O1666" s="216"/>
    </row>
    <row r="1667" spans="1:15">
      <c r="A1667"/>
      <c r="B1667"/>
      <c r="C1667"/>
      <c r="D1667"/>
      <c r="E1667"/>
      <c r="F1667" s="105"/>
      <c r="G1667" s="105"/>
      <c r="H1667" s="105"/>
      <c r="I1667" s="105"/>
      <c r="J1667" s="105"/>
      <c r="K1667" s="105"/>
      <c r="L1667"/>
      <c r="M1667"/>
      <c r="N1667"/>
      <c r="O1667" s="216"/>
    </row>
    <row r="1668" spans="1:15">
      <c r="A1668"/>
      <c r="B1668"/>
      <c r="C1668"/>
      <c r="D1668"/>
      <c r="E1668"/>
      <c r="F1668" s="105"/>
      <c r="G1668" s="105"/>
      <c r="H1668" s="105"/>
      <c r="I1668" s="105"/>
      <c r="J1668" s="105"/>
      <c r="K1668" s="105"/>
      <c r="L1668"/>
      <c r="M1668"/>
      <c r="N1668"/>
      <c r="O1668" s="216"/>
    </row>
    <row r="1669" spans="1:15">
      <c r="A1669"/>
      <c r="B1669"/>
      <c r="C1669"/>
      <c r="D1669"/>
      <c r="E1669"/>
      <c r="F1669" s="105"/>
      <c r="G1669" s="105"/>
      <c r="H1669" s="105"/>
      <c r="I1669" s="105"/>
      <c r="J1669" s="105"/>
      <c r="K1669" s="105"/>
      <c r="L1669"/>
      <c r="M1669"/>
      <c r="N1669"/>
      <c r="O1669" s="216"/>
    </row>
    <row r="1670" spans="1:15">
      <c r="A1670"/>
      <c r="B1670"/>
      <c r="C1670"/>
      <c r="D1670"/>
      <c r="E1670"/>
      <c r="F1670" s="105"/>
      <c r="G1670" s="105"/>
      <c r="H1670" s="105"/>
      <c r="I1670" s="105"/>
      <c r="J1670" s="105"/>
      <c r="K1670" s="105"/>
      <c r="L1670"/>
      <c r="M1670"/>
      <c r="N1670"/>
      <c r="O1670" s="216"/>
    </row>
    <row r="1671" spans="1:15">
      <c r="A1671"/>
      <c r="B1671"/>
      <c r="C1671"/>
      <c r="D1671"/>
      <c r="E1671"/>
      <c r="F1671" s="105"/>
      <c r="G1671" s="105"/>
      <c r="H1671" s="105"/>
      <c r="I1671" s="105"/>
      <c r="J1671" s="105"/>
      <c r="K1671" s="105"/>
      <c r="L1671"/>
      <c r="M1671"/>
      <c r="N1671"/>
      <c r="O1671" s="216"/>
    </row>
    <row r="1672" spans="1:15">
      <c r="A1672"/>
      <c r="B1672"/>
      <c r="C1672"/>
      <c r="D1672"/>
      <c r="E1672"/>
      <c r="F1672" s="105"/>
      <c r="G1672" s="105"/>
      <c r="H1672" s="105"/>
      <c r="I1672" s="105"/>
      <c r="J1672" s="105"/>
      <c r="K1672" s="105"/>
      <c r="L1672"/>
      <c r="M1672"/>
      <c r="N1672"/>
      <c r="O1672" s="216"/>
    </row>
    <row r="1673" spans="1:15">
      <c r="A1673"/>
      <c r="B1673"/>
      <c r="C1673"/>
      <c r="D1673"/>
      <c r="E1673"/>
      <c r="F1673" s="105"/>
      <c r="G1673" s="105"/>
      <c r="H1673" s="105"/>
      <c r="I1673" s="105"/>
      <c r="J1673" s="105"/>
      <c r="K1673" s="105"/>
      <c r="L1673"/>
      <c r="M1673"/>
      <c r="N1673"/>
      <c r="O1673" s="216"/>
    </row>
    <row r="1674" spans="1:15">
      <c r="A1674"/>
      <c r="B1674"/>
      <c r="C1674"/>
      <c r="D1674"/>
      <c r="E1674"/>
      <c r="F1674" s="105"/>
      <c r="G1674" s="105"/>
      <c r="H1674" s="105"/>
      <c r="I1674" s="105"/>
      <c r="J1674" s="105"/>
      <c r="K1674" s="105"/>
      <c r="L1674"/>
      <c r="M1674"/>
      <c r="N1674"/>
      <c r="O1674" s="216"/>
    </row>
    <row r="1675" spans="1:15">
      <c r="A1675"/>
      <c r="B1675"/>
      <c r="C1675"/>
      <c r="D1675"/>
      <c r="E1675"/>
      <c r="F1675" s="105"/>
      <c r="G1675" s="105"/>
      <c r="H1675" s="105"/>
      <c r="I1675" s="105"/>
      <c r="J1675" s="105"/>
      <c r="K1675" s="105"/>
      <c r="L1675"/>
      <c r="M1675"/>
      <c r="N1675"/>
      <c r="O1675" s="216"/>
    </row>
    <row r="1676" spans="1:15">
      <c r="A1676"/>
      <c r="B1676"/>
      <c r="C1676"/>
      <c r="D1676"/>
      <c r="E1676"/>
      <c r="F1676" s="105"/>
      <c r="G1676" s="105"/>
      <c r="H1676" s="105"/>
      <c r="I1676" s="105"/>
      <c r="J1676" s="105"/>
      <c r="K1676" s="105"/>
      <c r="L1676"/>
      <c r="M1676"/>
      <c r="N1676"/>
      <c r="O1676" s="216"/>
    </row>
    <row r="1677" spans="1:15">
      <c r="A1677"/>
      <c r="B1677"/>
      <c r="C1677"/>
      <c r="D1677"/>
      <c r="E1677"/>
      <c r="F1677" s="105"/>
      <c r="G1677" s="105"/>
      <c r="H1677" s="105"/>
      <c r="I1677" s="105"/>
      <c r="J1677" s="105"/>
      <c r="K1677" s="105"/>
      <c r="L1677"/>
      <c r="M1677"/>
      <c r="N1677"/>
      <c r="O1677" s="216"/>
    </row>
    <row r="1678" spans="1:15">
      <c r="A1678"/>
      <c r="B1678"/>
      <c r="C1678"/>
      <c r="D1678"/>
      <c r="E1678"/>
      <c r="F1678" s="105"/>
      <c r="G1678" s="105"/>
      <c r="H1678" s="105"/>
      <c r="I1678" s="105"/>
      <c r="J1678" s="105"/>
      <c r="K1678" s="105"/>
      <c r="L1678"/>
      <c r="M1678"/>
      <c r="N1678"/>
      <c r="O1678" s="216"/>
    </row>
    <row r="1679" spans="1:15">
      <c r="A1679"/>
      <c r="B1679"/>
      <c r="C1679"/>
      <c r="D1679"/>
      <c r="E1679"/>
      <c r="F1679" s="105"/>
      <c r="G1679" s="105"/>
      <c r="H1679" s="105"/>
      <c r="I1679" s="105"/>
      <c r="J1679" s="105"/>
      <c r="K1679" s="105"/>
      <c r="L1679"/>
      <c r="M1679"/>
      <c r="N1679"/>
      <c r="O1679" s="216"/>
    </row>
    <row r="1680" spans="1:15">
      <c r="A1680"/>
      <c r="B1680"/>
      <c r="C1680"/>
      <c r="D1680"/>
      <c r="E1680"/>
      <c r="F1680" s="105"/>
      <c r="G1680" s="105"/>
      <c r="H1680" s="105"/>
      <c r="I1680" s="105"/>
      <c r="J1680" s="105"/>
      <c r="K1680" s="105"/>
      <c r="L1680"/>
      <c r="M1680"/>
      <c r="N1680"/>
      <c r="O1680" s="216"/>
    </row>
    <row r="1681" spans="1:15">
      <c r="A1681"/>
      <c r="B1681"/>
      <c r="C1681"/>
      <c r="D1681"/>
      <c r="E1681"/>
      <c r="F1681" s="105"/>
      <c r="G1681" s="105"/>
      <c r="H1681" s="105"/>
      <c r="I1681" s="105"/>
      <c r="J1681" s="105"/>
      <c r="K1681" s="105"/>
      <c r="L1681"/>
      <c r="M1681"/>
      <c r="N1681"/>
      <c r="O1681" s="216"/>
    </row>
    <row r="1682" spans="1:15">
      <c r="A1682"/>
      <c r="B1682"/>
      <c r="C1682"/>
      <c r="D1682"/>
      <c r="E1682"/>
      <c r="F1682" s="105"/>
      <c r="G1682" s="105"/>
      <c r="H1682" s="105"/>
      <c r="I1682" s="105"/>
      <c r="J1682" s="105"/>
      <c r="K1682" s="105"/>
      <c r="L1682"/>
      <c r="M1682"/>
      <c r="N1682"/>
      <c r="O1682" s="216"/>
    </row>
    <row r="1683" spans="1:15">
      <c r="A1683"/>
      <c r="B1683"/>
      <c r="C1683"/>
      <c r="D1683"/>
      <c r="E1683"/>
      <c r="F1683" s="105"/>
      <c r="G1683" s="105"/>
      <c r="H1683" s="105"/>
      <c r="I1683" s="105"/>
      <c r="J1683" s="105"/>
      <c r="K1683" s="105"/>
      <c r="L1683"/>
      <c r="M1683"/>
      <c r="N1683"/>
      <c r="O1683" s="216"/>
    </row>
    <row r="1684" spans="1:15">
      <c r="A1684"/>
      <c r="B1684"/>
      <c r="C1684"/>
      <c r="D1684"/>
      <c r="E1684"/>
      <c r="F1684" s="105"/>
      <c r="G1684" s="105"/>
      <c r="H1684" s="105"/>
      <c r="I1684" s="105"/>
      <c r="J1684" s="105"/>
      <c r="K1684" s="105"/>
      <c r="L1684"/>
      <c r="M1684"/>
      <c r="N1684"/>
      <c r="O1684" s="216"/>
    </row>
    <row r="1685" spans="1:15">
      <c r="A1685"/>
      <c r="B1685"/>
      <c r="C1685"/>
      <c r="D1685"/>
      <c r="E1685"/>
      <c r="F1685" s="105"/>
      <c r="G1685" s="105"/>
      <c r="H1685" s="105"/>
      <c r="I1685" s="105"/>
      <c r="J1685" s="105"/>
      <c r="K1685" s="105"/>
      <c r="L1685"/>
      <c r="M1685"/>
      <c r="N1685"/>
      <c r="O1685" s="216"/>
    </row>
    <row r="1686" spans="1:15">
      <c r="A1686"/>
      <c r="B1686"/>
      <c r="C1686"/>
      <c r="D1686"/>
      <c r="E1686"/>
      <c r="F1686" s="105"/>
      <c r="G1686" s="105"/>
      <c r="H1686" s="105"/>
      <c r="I1686" s="105"/>
      <c r="J1686" s="105"/>
      <c r="K1686" s="105"/>
      <c r="L1686"/>
      <c r="M1686"/>
      <c r="N1686"/>
      <c r="O1686" s="216"/>
    </row>
    <row r="1687" spans="1:15">
      <c r="A1687"/>
      <c r="B1687"/>
      <c r="C1687"/>
      <c r="D1687"/>
      <c r="E1687"/>
      <c r="F1687" s="105"/>
      <c r="G1687" s="105"/>
      <c r="H1687" s="105"/>
      <c r="I1687" s="105"/>
      <c r="J1687" s="105"/>
      <c r="K1687" s="105"/>
      <c r="L1687"/>
      <c r="M1687"/>
      <c r="N1687"/>
      <c r="O1687" s="216"/>
    </row>
    <row r="1688" spans="1:15">
      <c r="A1688"/>
      <c r="B1688"/>
      <c r="C1688"/>
      <c r="D1688"/>
      <c r="E1688"/>
      <c r="F1688" s="105"/>
      <c r="G1688" s="105"/>
      <c r="H1688" s="105"/>
      <c r="I1688" s="105"/>
      <c r="J1688" s="105"/>
      <c r="K1688" s="105"/>
      <c r="L1688"/>
      <c r="M1688"/>
      <c r="N1688"/>
      <c r="O1688" s="216"/>
    </row>
    <row r="1689" spans="1:15">
      <c r="A1689"/>
      <c r="B1689"/>
      <c r="C1689"/>
      <c r="D1689"/>
      <c r="E1689"/>
      <c r="F1689" s="105"/>
      <c r="G1689" s="105"/>
      <c r="H1689" s="105"/>
      <c r="I1689" s="105"/>
      <c r="J1689" s="105"/>
      <c r="K1689" s="105"/>
      <c r="L1689"/>
      <c r="M1689"/>
      <c r="N1689"/>
      <c r="O1689" s="216"/>
    </row>
    <row r="1690" spans="1:15">
      <c r="A1690"/>
      <c r="B1690"/>
      <c r="C1690"/>
      <c r="D1690"/>
      <c r="E1690"/>
      <c r="F1690" s="105"/>
      <c r="G1690" s="105"/>
      <c r="H1690" s="105"/>
      <c r="I1690" s="105"/>
      <c r="J1690" s="105"/>
      <c r="K1690" s="105"/>
      <c r="L1690"/>
      <c r="M1690"/>
      <c r="N1690"/>
      <c r="O1690" s="216"/>
    </row>
    <row r="1691" spans="1:15">
      <c r="A1691"/>
      <c r="B1691"/>
      <c r="C1691"/>
      <c r="D1691"/>
      <c r="E1691"/>
      <c r="F1691" s="105"/>
      <c r="G1691" s="105"/>
      <c r="H1691" s="105"/>
      <c r="I1691" s="105"/>
      <c r="J1691" s="105"/>
      <c r="K1691" s="105"/>
      <c r="L1691"/>
      <c r="M1691"/>
      <c r="N1691"/>
      <c r="O1691" s="216"/>
    </row>
    <row r="1692" spans="1:15">
      <c r="A1692"/>
      <c r="B1692"/>
      <c r="C1692"/>
      <c r="D1692"/>
      <c r="E1692"/>
      <c r="F1692" s="105"/>
      <c r="G1692" s="105"/>
      <c r="H1692" s="105"/>
      <c r="I1692" s="105"/>
      <c r="J1692" s="105"/>
      <c r="K1692" s="105"/>
      <c r="L1692"/>
      <c r="M1692"/>
      <c r="N1692"/>
      <c r="O1692" s="216"/>
    </row>
    <row r="1693" spans="1:15">
      <c r="A1693"/>
      <c r="B1693"/>
      <c r="C1693"/>
      <c r="D1693"/>
      <c r="E1693"/>
      <c r="F1693" s="105"/>
      <c r="G1693" s="105"/>
      <c r="H1693" s="105"/>
      <c r="I1693" s="105"/>
      <c r="J1693" s="105"/>
      <c r="K1693" s="105"/>
      <c r="L1693"/>
      <c r="M1693"/>
      <c r="N1693"/>
      <c r="O1693" s="216"/>
    </row>
    <row r="1694" spans="1:15">
      <c r="A1694"/>
      <c r="B1694"/>
      <c r="C1694"/>
      <c r="D1694"/>
      <c r="E1694"/>
      <c r="F1694" s="105"/>
      <c r="G1694" s="105"/>
      <c r="H1694" s="105"/>
      <c r="I1694" s="105"/>
      <c r="J1694" s="105"/>
      <c r="K1694" s="105"/>
      <c r="L1694"/>
      <c r="M1694"/>
      <c r="N1694"/>
      <c r="O1694" s="216"/>
    </row>
    <row r="1695" spans="1:15">
      <c r="A1695"/>
      <c r="B1695"/>
      <c r="C1695"/>
      <c r="D1695"/>
      <c r="E1695"/>
      <c r="F1695" s="105"/>
      <c r="G1695" s="105"/>
      <c r="H1695" s="105"/>
      <c r="I1695" s="105"/>
      <c r="J1695" s="105"/>
      <c r="K1695" s="105"/>
      <c r="L1695"/>
      <c r="M1695"/>
      <c r="N1695"/>
      <c r="O1695" s="216"/>
    </row>
    <row r="1696" spans="1:15">
      <c r="A1696"/>
      <c r="B1696"/>
      <c r="C1696"/>
      <c r="D1696"/>
      <c r="E1696"/>
      <c r="F1696" s="105"/>
      <c r="G1696" s="105"/>
      <c r="H1696" s="105"/>
      <c r="I1696" s="105"/>
      <c r="J1696" s="105"/>
      <c r="K1696" s="105"/>
      <c r="L1696"/>
      <c r="M1696"/>
      <c r="N1696"/>
      <c r="O1696" s="216"/>
    </row>
    <row r="1697" spans="1:15">
      <c r="A1697"/>
      <c r="B1697"/>
      <c r="C1697"/>
      <c r="D1697"/>
      <c r="E1697"/>
      <c r="F1697" s="105"/>
      <c r="G1697" s="105"/>
      <c r="H1697" s="105"/>
      <c r="I1697" s="105"/>
      <c r="J1697" s="105"/>
      <c r="K1697" s="105"/>
      <c r="L1697"/>
      <c r="M1697"/>
      <c r="N1697"/>
      <c r="O1697" s="216"/>
    </row>
    <row r="1698" spans="1:15">
      <c r="A1698"/>
      <c r="B1698"/>
      <c r="C1698"/>
      <c r="D1698"/>
      <c r="E1698"/>
      <c r="F1698" s="105"/>
      <c r="G1698" s="105"/>
      <c r="H1698" s="105"/>
      <c r="I1698" s="105"/>
      <c r="J1698" s="105"/>
      <c r="K1698" s="105"/>
      <c r="L1698"/>
      <c r="M1698"/>
      <c r="N1698"/>
      <c r="O1698" s="216"/>
    </row>
    <row r="1699" spans="1:15">
      <c r="A1699"/>
      <c r="B1699"/>
      <c r="C1699"/>
      <c r="D1699"/>
      <c r="E1699"/>
      <c r="F1699" s="105"/>
      <c r="G1699" s="105"/>
      <c r="H1699" s="105"/>
      <c r="I1699" s="105"/>
      <c r="J1699" s="105"/>
      <c r="K1699" s="105"/>
      <c r="L1699"/>
      <c r="M1699"/>
      <c r="N1699"/>
      <c r="O1699" s="216"/>
    </row>
    <row r="1700" spans="1:15">
      <c r="A1700"/>
      <c r="B1700"/>
      <c r="C1700"/>
      <c r="D1700"/>
      <c r="E1700"/>
      <c r="F1700" s="105"/>
      <c r="G1700" s="105"/>
      <c r="H1700" s="105"/>
      <c r="I1700" s="105"/>
      <c r="J1700" s="105"/>
      <c r="K1700" s="105"/>
      <c r="L1700"/>
      <c r="M1700"/>
      <c r="N1700"/>
      <c r="O1700" s="216"/>
    </row>
    <row r="1701" spans="1:15">
      <c r="A1701"/>
      <c r="B1701"/>
      <c r="C1701"/>
      <c r="D1701"/>
      <c r="E1701"/>
      <c r="F1701" s="105"/>
      <c r="G1701" s="105"/>
      <c r="H1701" s="105"/>
      <c r="I1701" s="105"/>
      <c r="J1701" s="105"/>
      <c r="K1701" s="105"/>
      <c r="L1701"/>
      <c r="M1701"/>
      <c r="N1701"/>
      <c r="O1701" s="216"/>
    </row>
    <row r="1702" spans="1:15">
      <c r="A1702"/>
      <c r="B1702"/>
      <c r="C1702"/>
      <c r="D1702"/>
      <c r="E1702"/>
      <c r="F1702" s="105"/>
      <c r="G1702" s="105"/>
      <c r="H1702" s="105"/>
      <c r="I1702" s="105"/>
      <c r="J1702" s="105"/>
      <c r="K1702" s="105"/>
      <c r="L1702"/>
      <c r="M1702"/>
      <c r="N1702"/>
      <c r="O1702" s="216"/>
    </row>
    <row r="1703" spans="1:15">
      <c r="A1703"/>
      <c r="B1703"/>
      <c r="C1703"/>
      <c r="D1703"/>
      <c r="E1703"/>
      <c r="F1703" s="105"/>
      <c r="G1703" s="105"/>
      <c r="H1703" s="105"/>
      <c r="I1703" s="105"/>
      <c r="J1703" s="105"/>
      <c r="K1703" s="105"/>
      <c r="L1703"/>
      <c r="M1703"/>
      <c r="N1703"/>
      <c r="O1703" s="216"/>
    </row>
    <row r="1704" spans="1:15">
      <c r="A1704"/>
      <c r="B1704"/>
      <c r="C1704"/>
      <c r="D1704"/>
      <c r="E1704"/>
      <c r="F1704" s="105"/>
      <c r="G1704" s="105"/>
      <c r="H1704" s="105"/>
      <c r="I1704" s="105"/>
      <c r="J1704" s="105"/>
      <c r="K1704" s="105"/>
      <c r="L1704"/>
      <c r="M1704"/>
      <c r="N1704"/>
      <c r="O1704" s="216"/>
    </row>
    <row r="1705" spans="1:15">
      <c r="A1705"/>
      <c r="B1705"/>
      <c r="C1705"/>
      <c r="D1705"/>
      <c r="E1705"/>
      <c r="F1705" s="105"/>
      <c r="G1705" s="105"/>
      <c r="H1705" s="105"/>
      <c r="I1705" s="105"/>
      <c r="J1705" s="105"/>
      <c r="K1705" s="105"/>
      <c r="L1705"/>
      <c r="M1705"/>
      <c r="N1705"/>
      <c r="O1705" s="216"/>
    </row>
    <row r="1706" spans="1:15">
      <c r="A1706"/>
      <c r="B1706"/>
      <c r="C1706"/>
      <c r="D1706"/>
      <c r="E1706"/>
      <c r="F1706" s="105"/>
      <c r="G1706" s="105"/>
      <c r="H1706" s="105"/>
      <c r="I1706" s="105"/>
      <c r="J1706" s="105"/>
      <c r="K1706" s="105"/>
      <c r="L1706"/>
      <c r="M1706"/>
      <c r="N1706"/>
      <c r="O1706" s="216"/>
    </row>
    <row r="1707" spans="1:15">
      <c r="A1707"/>
      <c r="B1707"/>
      <c r="C1707"/>
      <c r="D1707"/>
      <c r="E1707"/>
      <c r="F1707" s="105"/>
      <c r="G1707" s="105"/>
      <c r="H1707" s="105"/>
      <c r="I1707" s="105"/>
      <c r="J1707" s="105"/>
      <c r="K1707" s="105"/>
      <c r="L1707"/>
      <c r="M1707"/>
      <c r="N1707"/>
      <c r="O1707" s="216"/>
    </row>
    <row r="1708" spans="1:15">
      <c r="A1708"/>
      <c r="B1708"/>
      <c r="C1708"/>
      <c r="D1708"/>
      <c r="E1708"/>
      <c r="F1708" s="105"/>
      <c r="G1708" s="105"/>
      <c r="H1708" s="105"/>
      <c r="I1708" s="105"/>
      <c r="J1708" s="105"/>
      <c r="K1708" s="105"/>
      <c r="L1708"/>
      <c r="M1708"/>
      <c r="N1708"/>
      <c r="O1708" s="216"/>
    </row>
    <row r="1709" spans="1:15">
      <c r="A1709"/>
      <c r="B1709"/>
      <c r="C1709"/>
      <c r="D1709"/>
      <c r="E1709"/>
      <c r="F1709" s="105"/>
      <c r="G1709" s="105"/>
      <c r="H1709" s="105"/>
      <c r="I1709" s="105"/>
      <c r="J1709" s="105"/>
      <c r="K1709" s="105"/>
      <c r="L1709"/>
      <c r="M1709"/>
      <c r="N1709"/>
      <c r="O1709" s="216"/>
    </row>
    <row r="1710" spans="1:15">
      <c r="A1710"/>
      <c r="B1710"/>
      <c r="C1710"/>
      <c r="D1710"/>
      <c r="E1710"/>
      <c r="F1710" s="105"/>
      <c r="G1710" s="105"/>
      <c r="H1710" s="105"/>
      <c r="I1710" s="105"/>
      <c r="J1710" s="105"/>
      <c r="K1710" s="105"/>
      <c r="L1710"/>
      <c r="M1710"/>
      <c r="N1710"/>
      <c r="O1710" s="216"/>
    </row>
    <row r="1711" spans="1:15">
      <c r="A1711"/>
      <c r="B1711"/>
      <c r="C1711"/>
      <c r="D1711"/>
      <c r="E1711"/>
      <c r="F1711" s="105"/>
      <c r="G1711" s="105"/>
      <c r="H1711" s="105"/>
      <c r="I1711" s="105"/>
      <c r="J1711" s="105"/>
      <c r="K1711" s="105"/>
      <c r="L1711"/>
      <c r="M1711"/>
      <c r="N1711"/>
      <c r="O1711" s="216"/>
    </row>
    <row r="1712" spans="1:15">
      <c r="A1712"/>
      <c r="B1712"/>
      <c r="C1712"/>
      <c r="D1712"/>
      <c r="E1712"/>
      <c r="F1712" s="105"/>
      <c r="G1712" s="105"/>
      <c r="H1712" s="105"/>
      <c r="I1712" s="105"/>
      <c r="J1712" s="105"/>
      <c r="K1712" s="105"/>
      <c r="L1712"/>
      <c r="M1712"/>
      <c r="N1712"/>
      <c r="O1712" s="216"/>
    </row>
    <row r="1713" spans="1:15">
      <c r="A1713"/>
      <c r="B1713"/>
      <c r="C1713"/>
      <c r="D1713"/>
      <c r="E1713"/>
      <c r="F1713" s="105"/>
      <c r="G1713" s="105"/>
      <c r="H1713" s="105"/>
      <c r="I1713" s="105"/>
      <c r="J1713" s="105"/>
      <c r="K1713" s="105"/>
      <c r="L1713"/>
      <c r="M1713"/>
      <c r="N1713"/>
      <c r="O1713" s="216"/>
    </row>
    <row r="1714" spans="1:15">
      <c r="A1714"/>
      <c r="B1714"/>
      <c r="C1714"/>
      <c r="D1714"/>
      <c r="E1714"/>
      <c r="F1714" s="105"/>
      <c r="G1714" s="105"/>
      <c r="H1714" s="105"/>
      <c r="I1714" s="105"/>
      <c r="J1714" s="105"/>
      <c r="K1714" s="105"/>
      <c r="L1714"/>
      <c r="M1714"/>
      <c r="N1714"/>
      <c r="O1714" s="216"/>
    </row>
    <row r="1715" spans="1:15">
      <c r="A1715"/>
      <c r="B1715"/>
      <c r="C1715"/>
      <c r="D1715"/>
      <c r="E1715"/>
      <c r="F1715" s="105"/>
      <c r="G1715" s="105"/>
      <c r="H1715" s="105"/>
      <c r="I1715" s="105"/>
      <c r="J1715" s="105"/>
      <c r="K1715" s="105"/>
      <c r="L1715"/>
      <c r="M1715"/>
      <c r="N1715"/>
      <c r="O1715" s="216"/>
    </row>
    <row r="1716" spans="1:15">
      <c r="A1716"/>
      <c r="B1716"/>
      <c r="C1716"/>
      <c r="D1716"/>
      <c r="E1716"/>
      <c r="F1716" s="105"/>
      <c r="G1716" s="105"/>
      <c r="H1716" s="105"/>
      <c r="I1716" s="105"/>
      <c r="J1716" s="105"/>
      <c r="K1716" s="105"/>
      <c r="L1716"/>
      <c r="M1716"/>
      <c r="N1716"/>
      <c r="O1716" s="216"/>
    </row>
    <row r="1717" spans="1:15">
      <c r="A1717"/>
      <c r="B1717"/>
      <c r="C1717"/>
      <c r="D1717"/>
      <c r="E1717"/>
      <c r="F1717" s="105"/>
      <c r="G1717" s="105"/>
      <c r="H1717" s="105"/>
      <c r="I1717" s="105"/>
      <c r="J1717" s="105"/>
      <c r="K1717" s="105"/>
      <c r="L1717"/>
      <c r="M1717"/>
      <c r="N1717"/>
      <c r="O1717" s="216"/>
    </row>
    <row r="1718" spans="1:15">
      <c r="A1718"/>
      <c r="B1718"/>
      <c r="C1718"/>
      <c r="D1718"/>
      <c r="E1718"/>
      <c r="F1718" s="105"/>
      <c r="G1718" s="105"/>
      <c r="H1718" s="105"/>
      <c r="I1718" s="105"/>
      <c r="J1718" s="105"/>
      <c r="K1718" s="105"/>
      <c r="L1718"/>
      <c r="M1718"/>
      <c r="N1718"/>
      <c r="O1718" s="216"/>
    </row>
    <row r="1719" spans="1:15">
      <c r="A1719"/>
      <c r="B1719"/>
      <c r="C1719"/>
      <c r="D1719"/>
      <c r="E1719"/>
      <c r="F1719" s="105"/>
      <c r="G1719" s="105"/>
      <c r="H1719" s="105"/>
      <c r="I1719" s="105"/>
      <c r="J1719" s="105"/>
      <c r="K1719" s="105"/>
      <c r="L1719"/>
      <c r="M1719"/>
      <c r="N1719"/>
      <c r="O1719" s="216"/>
    </row>
    <row r="1720" spans="1:15">
      <c r="A1720"/>
      <c r="B1720"/>
      <c r="C1720"/>
      <c r="D1720"/>
      <c r="E1720"/>
      <c r="F1720" s="105"/>
      <c r="G1720" s="105"/>
      <c r="H1720" s="105"/>
      <c r="I1720" s="105"/>
      <c r="J1720" s="105"/>
      <c r="K1720" s="105"/>
      <c r="L1720"/>
      <c r="M1720"/>
      <c r="N1720"/>
      <c r="O1720" s="216"/>
    </row>
    <row r="1721" spans="1:15">
      <c r="A1721"/>
      <c r="B1721"/>
      <c r="C1721"/>
      <c r="D1721"/>
      <c r="E1721"/>
      <c r="F1721" s="105"/>
      <c r="G1721" s="105"/>
      <c r="H1721" s="105"/>
      <c r="I1721" s="105"/>
      <c r="J1721" s="105"/>
      <c r="K1721" s="105"/>
      <c r="L1721"/>
      <c r="M1721"/>
      <c r="N1721"/>
      <c r="O1721" s="216"/>
    </row>
    <row r="1722" spans="1:15">
      <c r="A1722"/>
      <c r="B1722"/>
      <c r="C1722"/>
      <c r="D1722"/>
      <c r="E1722"/>
      <c r="F1722" s="105"/>
      <c r="G1722" s="105"/>
      <c r="H1722" s="105"/>
      <c r="I1722" s="105"/>
      <c r="J1722" s="105"/>
      <c r="K1722" s="105"/>
      <c r="L1722"/>
      <c r="M1722"/>
      <c r="N1722"/>
      <c r="O1722" s="216"/>
    </row>
    <row r="1723" spans="1:15">
      <c r="A1723"/>
      <c r="B1723"/>
      <c r="C1723"/>
      <c r="D1723"/>
      <c r="E1723"/>
      <c r="F1723" s="105"/>
      <c r="G1723" s="105"/>
      <c r="H1723" s="105"/>
      <c r="I1723" s="105"/>
      <c r="J1723" s="105"/>
      <c r="K1723" s="105"/>
      <c r="L1723"/>
      <c r="M1723"/>
      <c r="N1723"/>
      <c r="O1723" s="216"/>
    </row>
    <row r="1724" spans="1:15">
      <c r="A1724"/>
      <c r="B1724"/>
      <c r="C1724"/>
      <c r="D1724"/>
      <c r="E1724"/>
      <c r="F1724" s="105"/>
      <c r="G1724" s="105"/>
      <c r="H1724" s="105"/>
      <c r="I1724" s="105"/>
      <c r="J1724" s="105"/>
      <c r="K1724" s="105"/>
      <c r="L1724"/>
      <c r="M1724"/>
      <c r="N1724"/>
      <c r="O1724" s="216"/>
    </row>
    <row r="1725" spans="1:15">
      <c r="A1725"/>
      <c r="B1725"/>
      <c r="C1725"/>
      <c r="D1725"/>
      <c r="E1725"/>
      <c r="F1725" s="105"/>
      <c r="G1725" s="105"/>
      <c r="H1725" s="105"/>
      <c r="I1725" s="105"/>
      <c r="J1725" s="105"/>
      <c r="K1725" s="105"/>
      <c r="L1725"/>
      <c r="M1725"/>
      <c r="N1725"/>
      <c r="O1725" s="216"/>
    </row>
    <row r="1726" spans="1:15">
      <c r="A1726"/>
      <c r="B1726"/>
      <c r="C1726"/>
      <c r="D1726"/>
      <c r="E1726"/>
      <c r="F1726" s="105"/>
      <c r="G1726" s="105"/>
      <c r="H1726" s="105"/>
      <c r="I1726" s="105"/>
      <c r="J1726" s="105"/>
      <c r="K1726" s="105"/>
      <c r="L1726"/>
      <c r="M1726"/>
      <c r="N1726"/>
      <c r="O1726" s="216"/>
    </row>
    <row r="1727" spans="1:15">
      <c r="A1727"/>
      <c r="B1727"/>
      <c r="C1727"/>
      <c r="D1727"/>
      <c r="E1727"/>
      <c r="F1727" s="105"/>
      <c r="G1727" s="105"/>
      <c r="H1727" s="105"/>
      <c r="I1727" s="105"/>
      <c r="J1727" s="105"/>
      <c r="K1727" s="105"/>
      <c r="L1727"/>
      <c r="M1727"/>
      <c r="N1727"/>
      <c r="O1727" s="216"/>
    </row>
    <row r="1728" spans="1:15">
      <c r="A1728"/>
      <c r="B1728"/>
      <c r="C1728"/>
      <c r="D1728"/>
      <c r="E1728"/>
      <c r="F1728" s="105"/>
      <c r="G1728" s="105"/>
      <c r="H1728" s="105"/>
      <c r="I1728" s="105"/>
      <c r="J1728" s="105"/>
      <c r="K1728" s="105"/>
      <c r="L1728"/>
      <c r="M1728"/>
      <c r="N1728"/>
      <c r="O1728" s="216"/>
    </row>
    <row r="1729" spans="1:15">
      <c r="A1729"/>
      <c r="B1729"/>
      <c r="C1729"/>
      <c r="D1729"/>
      <c r="E1729"/>
      <c r="F1729" s="105"/>
      <c r="G1729" s="105"/>
      <c r="H1729" s="105"/>
      <c r="I1729" s="105"/>
      <c r="J1729" s="105"/>
      <c r="K1729" s="105"/>
      <c r="L1729"/>
      <c r="M1729"/>
      <c r="N1729"/>
      <c r="O1729" s="216"/>
    </row>
    <row r="1730" spans="1:15">
      <c r="A1730"/>
      <c r="B1730"/>
      <c r="C1730"/>
      <c r="D1730"/>
      <c r="E1730"/>
      <c r="F1730" s="105"/>
      <c r="G1730" s="105"/>
      <c r="H1730" s="105"/>
      <c r="I1730" s="105"/>
      <c r="J1730" s="105"/>
      <c r="K1730" s="105"/>
      <c r="L1730"/>
      <c r="M1730"/>
      <c r="N1730"/>
      <c r="O1730" s="216"/>
    </row>
    <row r="1731" spans="1:15">
      <c r="A1731"/>
      <c r="B1731"/>
      <c r="C1731"/>
      <c r="D1731"/>
      <c r="E1731"/>
      <c r="F1731" s="105"/>
      <c r="G1731" s="105"/>
      <c r="H1731" s="105"/>
      <c r="I1731" s="105"/>
      <c r="J1731" s="105"/>
      <c r="K1731" s="105"/>
      <c r="L1731"/>
      <c r="M1731"/>
      <c r="N1731"/>
      <c r="O1731" s="216"/>
    </row>
    <row r="1732" spans="1:15">
      <c r="A1732"/>
      <c r="B1732"/>
      <c r="C1732"/>
      <c r="D1732"/>
      <c r="E1732"/>
      <c r="F1732" s="105"/>
      <c r="G1732" s="105"/>
      <c r="H1732" s="105"/>
      <c r="I1732" s="105"/>
      <c r="J1732" s="105"/>
      <c r="K1732" s="105"/>
      <c r="L1732"/>
      <c r="M1732"/>
      <c r="N1732"/>
      <c r="O1732" s="216"/>
    </row>
    <row r="1733" spans="1:15">
      <c r="A1733"/>
      <c r="B1733"/>
      <c r="C1733"/>
      <c r="D1733"/>
      <c r="E1733"/>
      <c r="F1733" s="105"/>
      <c r="G1733" s="105"/>
      <c r="H1733" s="105"/>
      <c r="I1733" s="105"/>
      <c r="J1733" s="105"/>
      <c r="K1733" s="105"/>
      <c r="L1733"/>
      <c r="M1733"/>
      <c r="N1733"/>
      <c r="O1733" s="216"/>
    </row>
    <row r="1734" spans="1:15">
      <c r="A1734"/>
      <c r="B1734"/>
      <c r="C1734"/>
      <c r="D1734"/>
      <c r="E1734"/>
      <c r="F1734" s="105"/>
      <c r="G1734" s="105"/>
      <c r="H1734" s="105"/>
      <c r="I1734" s="105"/>
      <c r="J1734" s="105"/>
      <c r="K1734" s="105"/>
      <c r="L1734"/>
      <c r="M1734"/>
      <c r="N1734"/>
      <c r="O1734" s="216"/>
    </row>
    <row r="1735" spans="1:15">
      <c r="A1735"/>
      <c r="B1735"/>
      <c r="C1735"/>
      <c r="D1735"/>
      <c r="E1735"/>
      <c r="F1735" s="105"/>
      <c r="G1735" s="105"/>
      <c r="H1735" s="105"/>
      <c r="I1735" s="105"/>
      <c r="J1735" s="105"/>
      <c r="K1735" s="105"/>
      <c r="L1735"/>
      <c r="M1735"/>
      <c r="N1735"/>
      <c r="O1735" s="216"/>
    </row>
    <row r="1736" spans="1:15">
      <c r="A1736"/>
      <c r="B1736"/>
      <c r="C1736"/>
      <c r="D1736"/>
      <c r="E1736"/>
      <c r="F1736" s="105"/>
      <c r="G1736" s="105"/>
      <c r="H1736" s="105"/>
      <c r="I1736" s="105"/>
      <c r="J1736" s="105"/>
      <c r="K1736" s="105"/>
      <c r="L1736"/>
      <c r="M1736"/>
      <c r="N1736"/>
      <c r="O1736" s="216"/>
    </row>
    <row r="1737" spans="1:15">
      <c r="A1737"/>
      <c r="B1737"/>
      <c r="C1737"/>
      <c r="D1737"/>
      <c r="E1737"/>
      <c r="F1737" s="105"/>
      <c r="G1737" s="105"/>
      <c r="H1737" s="105"/>
      <c r="I1737" s="105"/>
      <c r="J1737" s="105"/>
      <c r="K1737" s="105"/>
      <c r="L1737"/>
      <c r="M1737"/>
      <c r="N1737"/>
      <c r="O1737" s="216"/>
    </row>
    <row r="1738" spans="1:15">
      <c r="A1738"/>
      <c r="B1738"/>
      <c r="C1738"/>
      <c r="D1738"/>
      <c r="E1738"/>
      <c r="F1738" s="105"/>
      <c r="G1738" s="105"/>
      <c r="H1738" s="105"/>
      <c r="I1738" s="105"/>
      <c r="J1738" s="105"/>
      <c r="K1738" s="105"/>
      <c r="L1738"/>
      <c r="M1738"/>
      <c r="N1738"/>
      <c r="O1738" s="216"/>
    </row>
    <row r="1739" spans="1:15">
      <c r="A1739"/>
      <c r="B1739"/>
      <c r="C1739"/>
      <c r="D1739"/>
      <c r="E1739"/>
      <c r="F1739" s="105"/>
      <c r="G1739" s="105"/>
      <c r="H1739" s="105"/>
      <c r="I1739" s="105"/>
      <c r="J1739" s="105"/>
      <c r="K1739" s="105"/>
      <c r="L1739"/>
      <c r="M1739"/>
      <c r="N1739"/>
      <c r="O1739" s="216"/>
    </row>
    <row r="1740" spans="1:15">
      <c r="A1740"/>
      <c r="B1740"/>
      <c r="C1740"/>
      <c r="D1740"/>
      <c r="E1740"/>
      <c r="F1740" s="105"/>
      <c r="G1740" s="105"/>
      <c r="H1740" s="105"/>
      <c r="I1740" s="105"/>
      <c r="J1740" s="105"/>
      <c r="K1740" s="105"/>
      <c r="L1740"/>
      <c r="M1740"/>
      <c r="N1740"/>
      <c r="O1740" s="216"/>
    </row>
    <row r="1741" spans="1:15">
      <c r="A1741"/>
      <c r="B1741"/>
      <c r="C1741"/>
      <c r="D1741"/>
      <c r="E1741"/>
      <c r="F1741" s="105"/>
      <c r="G1741" s="105"/>
      <c r="H1741" s="105"/>
      <c r="I1741" s="105"/>
      <c r="J1741" s="105"/>
      <c r="K1741" s="105"/>
      <c r="L1741"/>
      <c r="M1741"/>
      <c r="N1741"/>
      <c r="O1741" s="216"/>
    </row>
    <row r="1742" spans="1:15">
      <c r="A1742"/>
      <c r="B1742"/>
      <c r="C1742"/>
      <c r="D1742"/>
      <c r="E1742"/>
      <c r="F1742" s="105"/>
      <c r="G1742" s="105"/>
      <c r="H1742" s="105"/>
      <c r="I1742" s="105"/>
      <c r="J1742" s="105"/>
      <c r="K1742" s="105"/>
      <c r="L1742"/>
      <c r="M1742"/>
      <c r="N1742"/>
      <c r="O1742" s="216"/>
    </row>
    <row r="1743" spans="1:15">
      <c r="A1743"/>
      <c r="B1743"/>
      <c r="C1743"/>
      <c r="D1743"/>
      <c r="E1743"/>
      <c r="F1743" s="105"/>
      <c r="G1743" s="105"/>
      <c r="H1743" s="105"/>
      <c r="I1743" s="105"/>
      <c r="J1743" s="105"/>
      <c r="K1743" s="105"/>
      <c r="L1743"/>
      <c r="M1743"/>
      <c r="N1743"/>
      <c r="O1743" s="216"/>
    </row>
    <row r="1744" spans="1:15">
      <c r="A1744"/>
      <c r="B1744"/>
      <c r="C1744"/>
      <c r="D1744"/>
      <c r="E1744"/>
      <c r="F1744" s="105"/>
      <c r="G1744" s="105"/>
      <c r="H1744" s="105"/>
      <c r="I1744" s="105"/>
      <c r="J1744" s="105"/>
      <c r="K1744" s="105"/>
      <c r="L1744"/>
      <c r="M1744"/>
      <c r="N1744"/>
      <c r="O1744" s="216"/>
    </row>
    <row r="1745" spans="1:15">
      <c r="A1745"/>
      <c r="B1745"/>
      <c r="C1745"/>
      <c r="D1745"/>
      <c r="E1745"/>
      <c r="F1745" s="105"/>
      <c r="G1745" s="105"/>
      <c r="H1745" s="105"/>
      <c r="I1745" s="105"/>
      <c r="J1745" s="105"/>
      <c r="K1745" s="105"/>
      <c r="L1745"/>
      <c r="M1745"/>
      <c r="N1745"/>
      <c r="O1745" s="216"/>
    </row>
    <row r="1746" spans="1:15">
      <c r="A1746"/>
      <c r="B1746"/>
      <c r="C1746"/>
      <c r="D1746"/>
      <c r="E1746"/>
      <c r="F1746" s="105"/>
      <c r="G1746" s="105"/>
      <c r="H1746" s="105"/>
      <c r="I1746" s="105"/>
      <c r="J1746" s="105"/>
      <c r="K1746" s="105"/>
      <c r="L1746"/>
      <c r="M1746"/>
      <c r="N1746"/>
      <c r="O1746" s="216"/>
    </row>
    <row r="1747" spans="1:15">
      <c r="A1747"/>
      <c r="B1747"/>
      <c r="C1747"/>
      <c r="D1747"/>
      <c r="E1747"/>
      <c r="F1747" s="105"/>
      <c r="G1747" s="105"/>
      <c r="H1747" s="105"/>
      <c r="I1747" s="105"/>
      <c r="J1747" s="105"/>
      <c r="K1747" s="105"/>
      <c r="L1747"/>
      <c r="M1747"/>
      <c r="N1747"/>
      <c r="O1747" s="216"/>
    </row>
    <row r="1748" spans="1:15">
      <c r="A1748"/>
      <c r="B1748"/>
      <c r="C1748"/>
      <c r="D1748"/>
      <c r="E1748"/>
      <c r="F1748" s="105"/>
      <c r="G1748" s="105"/>
      <c r="H1748" s="105"/>
      <c r="I1748" s="105"/>
      <c r="J1748" s="105"/>
      <c r="K1748" s="105"/>
      <c r="L1748"/>
      <c r="M1748"/>
      <c r="N1748"/>
      <c r="O1748" s="216"/>
    </row>
    <row r="1749" spans="1:15">
      <c r="A1749"/>
      <c r="B1749"/>
      <c r="C1749"/>
      <c r="D1749"/>
      <c r="E1749"/>
      <c r="F1749" s="105"/>
      <c r="G1749" s="105"/>
      <c r="H1749" s="105"/>
      <c r="I1749" s="105"/>
      <c r="J1749" s="105"/>
      <c r="K1749" s="105"/>
      <c r="L1749"/>
      <c r="M1749"/>
      <c r="N1749"/>
      <c r="O1749" s="216"/>
    </row>
    <row r="1750" spans="1:15">
      <c r="A1750"/>
      <c r="B1750"/>
      <c r="C1750"/>
      <c r="D1750"/>
      <c r="E1750"/>
      <c r="F1750" s="105"/>
      <c r="G1750" s="105"/>
      <c r="H1750" s="105"/>
      <c r="I1750" s="105"/>
      <c r="J1750" s="105"/>
      <c r="K1750" s="105"/>
      <c r="L1750"/>
      <c r="M1750"/>
      <c r="N1750"/>
      <c r="O1750" s="216"/>
    </row>
    <row r="1751" spans="1:15">
      <c r="A1751"/>
      <c r="B1751"/>
      <c r="C1751"/>
      <c r="D1751"/>
      <c r="E1751"/>
      <c r="F1751" s="105"/>
      <c r="G1751" s="105"/>
      <c r="H1751" s="105"/>
      <c r="I1751" s="105"/>
      <c r="J1751" s="105"/>
      <c r="K1751" s="105"/>
      <c r="L1751"/>
      <c r="M1751"/>
      <c r="N1751"/>
      <c r="O1751" s="216"/>
    </row>
    <row r="1752" spans="1:15">
      <c r="A1752"/>
      <c r="B1752"/>
      <c r="C1752"/>
      <c r="D1752"/>
      <c r="E1752"/>
      <c r="F1752" s="105"/>
      <c r="G1752" s="105"/>
      <c r="H1752" s="105"/>
      <c r="I1752" s="105"/>
      <c r="J1752" s="105"/>
      <c r="K1752" s="105"/>
      <c r="L1752"/>
      <c r="M1752"/>
      <c r="N1752"/>
      <c r="O1752" s="216"/>
    </row>
    <row r="1753" spans="1:15">
      <c r="A1753"/>
      <c r="B1753"/>
      <c r="C1753"/>
      <c r="D1753"/>
      <c r="E1753"/>
      <c r="F1753" s="105"/>
      <c r="G1753" s="105"/>
      <c r="H1753" s="105"/>
      <c r="I1753" s="105"/>
      <c r="J1753" s="105"/>
      <c r="K1753" s="105"/>
      <c r="L1753"/>
      <c r="M1753"/>
      <c r="N1753"/>
      <c r="O1753" s="216"/>
    </row>
    <row r="1754" spans="1:15">
      <c r="A1754"/>
      <c r="B1754"/>
      <c r="C1754"/>
      <c r="D1754"/>
      <c r="E1754"/>
      <c r="F1754" s="105"/>
      <c r="G1754" s="105"/>
      <c r="H1754" s="105"/>
      <c r="I1754" s="105"/>
      <c r="J1754" s="105"/>
      <c r="K1754" s="105"/>
      <c r="L1754"/>
      <c r="M1754"/>
      <c r="N1754"/>
      <c r="O1754" s="216"/>
    </row>
    <row r="1755" spans="1:15">
      <c r="A1755"/>
      <c r="B1755"/>
      <c r="C1755"/>
      <c r="D1755"/>
      <c r="E1755"/>
      <c r="F1755" s="105"/>
      <c r="G1755" s="105"/>
      <c r="H1755" s="105"/>
      <c r="I1755" s="105"/>
      <c r="J1755" s="105"/>
      <c r="K1755" s="105"/>
      <c r="L1755"/>
      <c r="M1755"/>
      <c r="N1755"/>
      <c r="O1755" s="216"/>
    </row>
    <row r="1756" spans="1:15">
      <c r="A1756"/>
      <c r="B1756"/>
      <c r="C1756"/>
      <c r="D1756"/>
      <c r="E1756"/>
      <c r="F1756" s="105"/>
      <c r="G1756" s="105"/>
      <c r="H1756" s="105"/>
      <c r="I1756" s="105"/>
      <c r="J1756" s="105"/>
      <c r="K1756" s="105"/>
      <c r="L1756"/>
      <c r="M1756"/>
      <c r="N1756"/>
      <c r="O1756" s="216"/>
    </row>
    <row r="1757" spans="1:15">
      <c r="A1757"/>
      <c r="B1757"/>
      <c r="C1757"/>
      <c r="D1757"/>
      <c r="E1757"/>
      <c r="F1757" s="105"/>
      <c r="G1757" s="105"/>
      <c r="H1757" s="105"/>
      <c r="I1757" s="105"/>
      <c r="J1757" s="105"/>
      <c r="K1757" s="105"/>
      <c r="L1757"/>
      <c r="M1757"/>
      <c r="N1757"/>
      <c r="O1757" s="216"/>
    </row>
    <row r="1758" spans="1:15">
      <c r="A1758"/>
      <c r="B1758"/>
      <c r="C1758"/>
      <c r="D1758"/>
      <c r="E1758"/>
      <c r="F1758" s="105"/>
      <c r="G1758" s="105"/>
      <c r="H1758" s="105"/>
      <c r="I1758" s="105"/>
      <c r="J1758" s="105"/>
      <c r="K1758" s="105"/>
      <c r="L1758"/>
      <c r="M1758"/>
      <c r="N1758"/>
      <c r="O1758" s="216"/>
    </row>
    <row r="1759" spans="1:15">
      <c r="A1759"/>
      <c r="B1759"/>
      <c r="C1759"/>
      <c r="D1759"/>
      <c r="E1759"/>
      <c r="F1759" s="105"/>
      <c r="G1759" s="105"/>
      <c r="H1759" s="105"/>
      <c r="I1759" s="105"/>
      <c r="J1759" s="105"/>
      <c r="K1759" s="105"/>
      <c r="L1759"/>
      <c r="M1759"/>
      <c r="N1759"/>
      <c r="O1759" s="216"/>
    </row>
    <row r="1760" spans="1:15">
      <c r="A1760"/>
      <c r="B1760"/>
      <c r="C1760"/>
      <c r="D1760"/>
      <c r="E1760"/>
      <c r="F1760" s="105"/>
      <c r="G1760" s="105"/>
      <c r="H1760" s="105"/>
      <c r="I1760" s="105"/>
      <c r="J1760" s="105"/>
      <c r="K1760" s="105"/>
      <c r="L1760"/>
      <c r="M1760"/>
      <c r="N1760"/>
      <c r="O1760" s="216"/>
    </row>
    <row r="1761" spans="1:15">
      <c r="A1761"/>
      <c r="B1761"/>
      <c r="C1761"/>
      <c r="D1761"/>
      <c r="E1761"/>
      <c r="F1761" s="105"/>
      <c r="G1761" s="105"/>
      <c r="H1761" s="105"/>
      <c r="I1761" s="105"/>
      <c r="J1761" s="105"/>
      <c r="K1761" s="105"/>
      <c r="L1761"/>
      <c r="M1761"/>
      <c r="N1761"/>
      <c r="O1761" s="216"/>
    </row>
    <row r="1762" spans="1:15">
      <c r="A1762"/>
      <c r="B1762"/>
      <c r="C1762"/>
      <c r="D1762"/>
      <c r="E1762"/>
      <c r="F1762" s="105"/>
      <c r="G1762" s="105"/>
      <c r="H1762" s="105"/>
      <c r="I1762" s="105"/>
      <c r="J1762" s="105"/>
      <c r="K1762" s="105"/>
      <c r="L1762"/>
      <c r="M1762"/>
      <c r="N1762"/>
      <c r="O1762" s="216"/>
    </row>
    <row r="1763" spans="1:15">
      <c r="A1763"/>
      <c r="B1763"/>
      <c r="C1763"/>
      <c r="D1763"/>
      <c r="E1763"/>
      <c r="F1763" s="105"/>
      <c r="G1763" s="105"/>
      <c r="H1763" s="105"/>
      <c r="I1763" s="105"/>
      <c r="J1763" s="105"/>
      <c r="K1763" s="105"/>
      <c r="L1763"/>
      <c r="M1763"/>
      <c r="N1763"/>
      <c r="O1763" s="216"/>
    </row>
    <row r="1764" spans="1:15">
      <c r="A1764"/>
      <c r="B1764"/>
      <c r="C1764"/>
      <c r="D1764"/>
      <c r="E1764"/>
      <c r="F1764" s="105"/>
      <c r="G1764" s="105"/>
      <c r="H1764" s="105"/>
      <c r="I1764" s="105"/>
      <c r="J1764" s="105"/>
      <c r="K1764" s="105"/>
      <c r="L1764"/>
      <c r="M1764"/>
      <c r="N1764"/>
      <c r="O1764" s="216"/>
    </row>
    <row r="1765" spans="1:15">
      <c r="A1765"/>
      <c r="B1765"/>
      <c r="C1765"/>
      <c r="D1765"/>
      <c r="E1765"/>
      <c r="F1765" s="105"/>
      <c r="G1765" s="105"/>
      <c r="H1765" s="105"/>
      <c r="I1765" s="105"/>
      <c r="J1765" s="105"/>
      <c r="K1765" s="105"/>
      <c r="L1765"/>
      <c r="M1765"/>
      <c r="N1765"/>
      <c r="O1765" s="216"/>
    </row>
    <row r="1766" spans="1:15">
      <c r="A1766"/>
      <c r="B1766"/>
      <c r="C1766"/>
      <c r="D1766"/>
      <c r="E1766"/>
      <c r="F1766" s="105"/>
      <c r="G1766" s="105"/>
      <c r="H1766" s="105"/>
      <c r="I1766" s="105"/>
      <c r="J1766" s="105"/>
      <c r="K1766" s="105"/>
      <c r="L1766"/>
      <c r="M1766"/>
      <c r="N1766"/>
      <c r="O1766" s="216"/>
    </row>
    <row r="1767" spans="1:15">
      <c r="A1767"/>
      <c r="B1767"/>
      <c r="C1767"/>
      <c r="D1767"/>
      <c r="E1767"/>
      <c r="F1767" s="105"/>
      <c r="G1767" s="105"/>
      <c r="H1767" s="105"/>
      <c r="I1767" s="105"/>
      <c r="J1767" s="105"/>
      <c r="K1767" s="105"/>
      <c r="L1767"/>
      <c r="M1767"/>
      <c r="N1767"/>
      <c r="O1767" s="216"/>
    </row>
    <row r="1768" spans="1:15">
      <c r="A1768"/>
      <c r="B1768"/>
      <c r="C1768"/>
      <c r="D1768"/>
      <c r="E1768"/>
      <c r="F1768" s="105"/>
      <c r="G1768" s="105"/>
      <c r="H1768" s="105"/>
      <c r="I1768" s="105"/>
      <c r="J1768" s="105"/>
      <c r="K1768" s="105"/>
      <c r="L1768"/>
      <c r="M1768"/>
      <c r="N1768"/>
      <c r="O1768" s="216"/>
    </row>
    <row r="1769" spans="1:15">
      <c r="A1769"/>
      <c r="B1769"/>
      <c r="C1769"/>
      <c r="D1769"/>
      <c r="E1769"/>
      <c r="F1769" s="105"/>
      <c r="G1769" s="105"/>
      <c r="H1769" s="105"/>
      <c r="I1769" s="105"/>
      <c r="J1769" s="105"/>
      <c r="K1769" s="105"/>
      <c r="L1769"/>
      <c r="M1769"/>
      <c r="N1769"/>
      <c r="O1769" s="216"/>
    </row>
    <row r="1770" spans="1:15">
      <c r="A1770"/>
      <c r="B1770"/>
      <c r="C1770"/>
      <c r="D1770"/>
      <c r="E1770"/>
      <c r="F1770" s="105"/>
      <c r="G1770" s="105"/>
      <c r="H1770" s="105"/>
      <c r="I1770" s="105"/>
      <c r="J1770" s="105"/>
      <c r="K1770" s="105"/>
      <c r="L1770"/>
      <c r="M1770"/>
      <c r="N1770"/>
      <c r="O1770" s="216"/>
    </row>
    <row r="1771" spans="1:15">
      <c r="A1771"/>
      <c r="B1771"/>
      <c r="C1771"/>
      <c r="D1771"/>
      <c r="E1771"/>
      <c r="F1771" s="105"/>
      <c r="G1771" s="105"/>
      <c r="H1771" s="105"/>
      <c r="I1771" s="105"/>
      <c r="J1771" s="105"/>
      <c r="K1771" s="105"/>
      <c r="L1771"/>
      <c r="M1771"/>
      <c r="N1771"/>
      <c r="O1771" s="216"/>
    </row>
    <row r="1772" spans="1:15">
      <c r="A1772"/>
      <c r="B1772"/>
      <c r="C1772"/>
      <c r="D1772"/>
      <c r="E1772"/>
      <c r="F1772" s="105"/>
      <c r="G1772" s="105"/>
      <c r="H1772" s="105"/>
      <c r="I1772" s="105"/>
      <c r="J1772" s="105"/>
      <c r="K1772" s="105"/>
      <c r="L1772"/>
      <c r="M1772"/>
      <c r="N1772"/>
      <c r="O1772" s="216"/>
    </row>
    <row r="1773" spans="1:15">
      <c r="A1773"/>
      <c r="B1773"/>
      <c r="C1773"/>
      <c r="D1773"/>
      <c r="E1773"/>
      <c r="F1773" s="105"/>
      <c r="G1773" s="105"/>
      <c r="H1773" s="105"/>
      <c r="I1773" s="105"/>
      <c r="J1773" s="105"/>
      <c r="K1773" s="105"/>
      <c r="L1773"/>
      <c r="M1773"/>
      <c r="N1773"/>
      <c r="O1773" s="216"/>
    </row>
    <row r="1774" spans="1:15">
      <c r="A1774"/>
      <c r="B1774"/>
      <c r="C1774"/>
      <c r="D1774"/>
      <c r="E1774"/>
      <c r="F1774" s="105"/>
      <c r="G1774" s="105"/>
      <c r="H1774" s="105"/>
      <c r="I1774" s="105"/>
      <c r="J1774" s="105"/>
      <c r="K1774" s="105"/>
      <c r="L1774"/>
      <c r="M1774"/>
      <c r="N1774"/>
      <c r="O1774" s="216"/>
    </row>
    <row r="1775" spans="1:15">
      <c r="A1775"/>
      <c r="B1775"/>
      <c r="C1775"/>
      <c r="D1775"/>
      <c r="E1775"/>
      <c r="F1775" s="105"/>
      <c r="G1775" s="105"/>
      <c r="H1775" s="105"/>
      <c r="I1775" s="105"/>
      <c r="J1775" s="105"/>
      <c r="K1775" s="105"/>
      <c r="L1775"/>
      <c r="M1775"/>
      <c r="N1775"/>
      <c r="O1775" s="216"/>
    </row>
    <row r="1776" spans="1:15">
      <c r="A1776"/>
      <c r="B1776"/>
      <c r="C1776"/>
      <c r="D1776"/>
      <c r="E1776"/>
      <c r="F1776" s="105"/>
      <c r="G1776" s="105"/>
      <c r="H1776" s="105"/>
      <c r="I1776" s="105"/>
      <c r="J1776" s="105"/>
      <c r="K1776" s="105"/>
      <c r="L1776"/>
      <c r="M1776"/>
      <c r="N1776"/>
      <c r="O1776" s="216"/>
    </row>
    <row r="1777" spans="1:15">
      <c r="A1777"/>
      <c r="B1777"/>
      <c r="C1777"/>
      <c r="D1777"/>
      <c r="E1777"/>
      <c r="F1777" s="105"/>
      <c r="G1777" s="105"/>
      <c r="H1777" s="105"/>
      <c r="I1777" s="105"/>
      <c r="J1777" s="105"/>
      <c r="K1777" s="105"/>
      <c r="L1777"/>
      <c r="M1777"/>
      <c r="N1777"/>
      <c r="O1777" s="216"/>
    </row>
    <row r="1778" spans="1:15">
      <c r="A1778"/>
      <c r="B1778"/>
      <c r="C1778"/>
      <c r="D1778"/>
      <c r="E1778"/>
      <c r="F1778" s="105"/>
      <c r="G1778" s="105"/>
      <c r="H1778" s="105"/>
      <c r="I1778" s="105"/>
      <c r="J1778" s="105"/>
      <c r="K1778" s="105"/>
      <c r="L1778"/>
      <c r="M1778"/>
      <c r="N1778"/>
      <c r="O1778" s="216"/>
    </row>
    <row r="1779" spans="1:15">
      <c r="A1779"/>
      <c r="B1779"/>
      <c r="C1779"/>
      <c r="D1779"/>
      <c r="E1779"/>
      <c r="F1779" s="105"/>
      <c r="G1779" s="105"/>
      <c r="H1779" s="105"/>
      <c r="I1779" s="105"/>
      <c r="J1779" s="105"/>
      <c r="K1779" s="105"/>
      <c r="L1779"/>
      <c r="M1779"/>
      <c r="N1779"/>
      <c r="O1779" s="216"/>
    </row>
    <row r="1780" spans="1:15">
      <c r="A1780"/>
      <c r="B1780"/>
      <c r="C1780"/>
      <c r="D1780"/>
      <c r="E1780"/>
      <c r="F1780" s="105"/>
      <c r="G1780" s="105"/>
      <c r="H1780" s="105"/>
      <c r="I1780" s="105"/>
      <c r="J1780" s="105"/>
      <c r="K1780" s="105"/>
      <c r="L1780"/>
      <c r="M1780"/>
      <c r="N1780"/>
      <c r="O1780" s="216"/>
    </row>
    <row r="1781" spans="1:15">
      <c r="A1781"/>
      <c r="B1781"/>
      <c r="C1781"/>
      <c r="D1781"/>
      <c r="E1781"/>
      <c r="F1781" s="105"/>
      <c r="G1781" s="105"/>
      <c r="H1781" s="105"/>
      <c r="I1781" s="105"/>
      <c r="J1781" s="105"/>
      <c r="K1781" s="105"/>
      <c r="L1781"/>
      <c r="M1781"/>
      <c r="N1781"/>
      <c r="O1781" s="216"/>
    </row>
    <row r="1782" spans="1:15">
      <c r="A1782"/>
      <c r="B1782"/>
      <c r="C1782"/>
      <c r="D1782"/>
      <c r="E1782"/>
      <c r="F1782" s="105"/>
      <c r="G1782" s="105"/>
      <c r="H1782" s="105"/>
      <c r="I1782" s="105"/>
      <c r="J1782" s="105"/>
      <c r="K1782" s="105"/>
      <c r="L1782"/>
      <c r="M1782"/>
      <c r="N1782"/>
      <c r="O1782" s="216"/>
    </row>
    <row r="1783" spans="1:15">
      <c r="A1783"/>
      <c r="B1783"/>
      <c r="C1783"/>
      <c r="D1783"/>
      <c r="E1783"/>
      <c r="F1783" s="105"/>
      <c r="G1783" s="105"/>
      <c r="H1783" s="105"/>
      <c r="I1783" s="105"/>
      <c r="J1783" s="105"/>
      <c r="K1783" s="105"/>
      <c r="L1783"/>
      <c r="M1783"/>
      <c r="N1783"/>
      <c r="O1783" s="216"/>
    </row>
    <row r="1784" spans="1:15">
      <c r="A1784"/>
      <c r="B1784"/>
      <c r="C1784"/>
      <c r="D1784"/>
      <c r="E1784"/>
      <c r="F1784" s="105"/>
      <c r="G1784" s="105"/>
      <c r="H1784" s="105"/>
      <c r="I1784" s="105"/>
      <c r="J1784" s="105"/>
      <c r="K1784" s="105"/>
      <c r="L1784"/>
      <c r="M1784"/>
      <c r="N1784"/>
      <c r="O1784" s="216"/>
    </row>
    <row r="1785" spans="1:15">
      <c r="A1785"/>
      <c r="B1785"/>
      <c r="C1785"/>
      <c r="D1785"/>
      <c r="E1785"/>
      <c r="F1785" s="105"/>
      <c r="G1785" s="105"/>
      <c r="H1785" s="105"/>
      <c r="I1785" s="105"/>
      <c r="J1785" s="105"/>
      <c r="K1785" s="105"/>
      <c r="L1785"/>
      <c r="M1785"/>
      <c r="N1785"/>
      <c r="O1785" s="216"/>
    </row>
    <row r="1786" spans="1:15">
      <c r="A1786"/>
      <c r="B1786"/>
      <c r="C1786"/>
      <c r="D1786"/>
      <c r="E1786"/>
      <c r="F1786" s="105"/>
      <c r="G1786" s="105"/>
      <c r="H1786" s="105"/>
      <c r="I1786" s="105"/>
      <c r="J1786" s="105"/>
      <c r="K1786" s="105"/>
      <c r="L1786"/>
      <c r="M1786"/>
      <c r="N1786"/>
      <c r="O1786" s="216"/>
    </row>
    <row r="1787" spans="1:15">
      <c r="A1787"/>
      <c r="B1787"/>
      <c r="C1787"/>
      <c r="D1787"/>
      <c r="E1787"/>
      <c r="F1787" s="105"/>
      <c r="G1787" s="105"/>
      <c r="H1787" s="105"/>
      <c r="I1787" s="105"/>
      <c r="J1787" s="105"/>
      <c r="K1787" s="105"/>
      <c r="L1787"/>
      <c r="M1787"/>
      <c r="N1787"/>
      <c r="O1787" s="216"/>
    </row>
    <row r="1788" spans="1:15">
      <c r="A1788"/>
      <c r="B1788"/>
      <c r="C1788"/>
      <c r="D1788"/>
      <c r="E1788"/>
      <c r="F1788" s="105"/>
      <c r="G1788" s="105"/>
      <c r="H1788" s="105"/>
      <c r="I1788" s="105"/>
      <c r="J1788" s="105"/>
      <c r="K1788" s="105"/>
      <c r="L1788"/>
      <c r="M1788"/>
      <c r="N1788"/>
      <c r="O1788" s="216"/>
    </row>
    <row r="1789" spans="1:15">
      <c r="A1789"/>
      <c r="B1789"/>
      <c r="C1789"/>
      <c r="D1789"/>
      <c r="E1789"/>
      <c r="F1789" s="105"/>
      <c r="G1789" s="105"/>
      <c r="H1789" s="105"/>
      <c r="I1789" s="105"/>
      <c r="J1789" s="105"/>
      <c r="K1789" s="105"/>
      <c r="L1789"/>
      <c r="M1789"/>
      <c r="N1789"/>
      <c r="O1789" s="216"/>
    </row>
    <row r="1790" spans="1:15">
      <c r="A1790"/>
      <c r="B1790"/>
      <c r="C1790"/>
      <c r="D1790"/>
      <c r="E1790"/>
      <c r="F1790" s="105"/>
      <c r="G1790" s="105"/>
      <c r="H1790" s="105"/>
      <c r="I1790" s="105"/>
      <c r="J1790" s="105"/>
      <c r="K1790" s="105"/>
      <c r="L1790"/>
      <c r="M1790"/>
      <c r="N1790"/>
      <c r="O1790" s="216"/>
    </row>
    <row r="1791" spans="1:15">
      <c r="A1791"/>
      <c r="B1791"/>
      <c r="C1791"/>
      <c r="D1791"/>
      <c r="E1791"/>
      <c r="F1791" s="105"/>
      <c r="G1791" s="105"/>
      <c r="H1791" s="105"/>
      <c r="I1791" s="105"/>
      <c r="J1791" s="105"/>
      <c r="K1791" s="105"/>
      <c r="L1791"/>
      <c r="M1791"/>
      <c r="N1791"/>
      <c r="O1791" s="216"/>
    </row>
    <row r="1792" spans="1:15">
      <c r="A1792"/>
      <c r="B1792"/>
      <c r="C1792"/>
      <c r="D1792"/>
      <c r="E1792"/>
      <c r="F1792" s="105"/>
      <c r="G1792" s="105"/>
      <c r="H1792" s="105"/>
      <c r="I1792" s="105"/>
      <c r="J1792" s="105"/>
      <c r="K1792" s="105"/>
      <c r="L1792"/>
      <c r="M1792"/>
      <c r="N1792"/>
      <c r="O1792" s="216"/>
    </row>
    <row r="1793" spans="1:15">
      <c r="A1793"/>
      <c r="B1793"/>
      <c r="C1793"/>
      <c r="D1793"/>
      <c r="E1793"/>
      <c r="F1793" s="105"/>
      <c r="G1793" s="105"/>
      <c r="H1793" s="105"/>
      <c r="I1793" s="105"/>
      <c r="J1793" s="105"/>
      <c r="K1793" s="105"/>
      <c r="L1793"/>
      <c r="M1793"/>
      <c r="N1793"/>
      <c r="O1793" s="216"/>
    </row>
    <row r="1794" spans="1:15">
      <c r="A1794"/>
      <c r="B1794"/>
      <c r="C1794"/>
      <c r="D1794"/>
      <c r="E1794"/>
      <c r="F1794" s="105"/>
      <c r="G1794" s="105"/>
      <c r="H1794" s="105"/>
      <c r="I1794" s="105"/>
      <c r="J1794" s="105"/>
      <c r="K1794" s="105"/>
      <c r="L1794"/>
      <c r="M1794"/>
      <c r="N1794"/>
      <c r="O1794" s="216"/>
    </row>
    <row r="1795" spans="1:15">
      <c r="A1795"/>
      <c r="B1795"/>
      <c r="C1795"/>
      <c r="D1795"/>
      <c r="E1795"/>
      <c r="F1795" s="105"/>
      <c r="G1795" s="105"/>
      <c r="H1795" s="105"/>
      <c r="I1795" s="105"/>
      <c r="J1795" s="105"/>
      <c r="K1795" s="105"/>
      <c r="L1795"/>
      <c r="M1795"/>
      <c r="N1795"/>
      <c r="O1795" s="216"/>
    </row>
    <row r="1796" spans="1:15">
      <c r="A1796"/>
      <c r="B1796"/>
      <c r="C1796"/>
      <c r="D1796"/>
      <c r="E1796"/>
      <c r="F1796" s="105"/>
      <c r="G1796" s="105"/>
      <c r="H1796" s="105"/>
      <c r="I1796" s="105"/>
      <c r="J1796" s="105"/>
      <c r="K1796" s="105"/>
      <c r="L1796"/>
      <c r="M1796"/>
      <c r="N1796"/>
      <c r="O1796" s="216"/>
    </row>
    <row r="1797" spans="1:15">
      <c r="A1797"/>
      <c r="B1797"/>
      <c r="C1797"/>
      <c r="D1797"/>
      <c r="E1797"/>
      <c r="F1797" s="105"/>
      <c r="G1797" s="105"/>
      <c r="H1797" s="105"/>
      <c r="I1797" s="105"/>
      <c r="J1797" s="105"/>
      <c r="K1797" s="105"/>
      <c r="L1797"/>
      <c r="M1797"/>
      <c r="N1797"/>
      <c r="O1797" s="216"/>
    </row>
    <row r="1798" spans="1:15">
      <c r="A1798"/>
      <c r="B1798"/>
      <c r="C1798"/>
      <c r="D1798"/>
      <c r="E1798"/>
      <c r="F1798" s="105"/>
      <c r="G1798" s="105"/>
      <c r="H1798" s="105"/>
      <c r="I1798" s="105"/>
      <c r="J1798" s="105"/>
      <c r="K1798" s="105"/>
      <c r="L1798"/>
      <c r="M1798"/>
      <c r="N1798"/>
      <c r="O1798" s="216"/>
    </row>
    <row r="1799" spans="1:15">
      <c r="A1799"/>
      <c r="B1799"/>
      <c r="C1799"/>
      <c r="D1799"/>
      <c r="E1799"/>
      <c r="F1799" s="105"/>
      <c r="G1799" s="105"/>
      <c r="H1799" s="105"/>
      <c r="I1799" s="105"/>
      <c r="J1799" s="105"/>
      <c r="K1799" s="105"/>
      <c r="L1799"/>
      <c r="M1799"/>
      <c r="N1799"/>
      <c r="O1799" s="216"/>
    </row>
    <row r="1800" spans="1:15">
      <c r="A1800"/>
      <c r="B1800"/>
      <c r="C1800"/>
      <c r="D1800"/>
      <c r="E1800"/>
      <c r="F1800" s="105"/>
      <c r="G1800" s="105"/>
      <c r="H1800" s="105"/>
      <c r="I1800" s="105"/>
      <c r="J1800" s="105"/>
      <c r="K1800" s="105"/>
      <c r="L1800"/>
      <c r="M1800"/>
      <c r="N1800"/>
      <c r="O1800" s="216"/>
    </row>
    <row r="1801" spans="1:15">
      <c r="A1801"/>
      <c r="B1801"/>
      <c r="C1801"/>
      <c r="D1801"/>
      <c r="E1801"/>
      <c r="F1801" s="105"/>
      <c r="G1801" s="105"/>
      <c r="H1801" s="105"/>
      <c r="I1801" s="105"/>
      <c r="J1801" s="105"/>
      <c r="K1801" s="105"/>
      <c r="L1801"/>
      <c r="M1801"/>
      <c r="N1801"/>
      <c r="O1801" s="216"/>
    </row>
    <row r="1802" spans="1:15">
      <c r="A1802"/>
      <c r="B1802"/>
      <c r="C1802"/>
      <c r="D1802"/>
      <c r="E1802"/>
      <c r="F1802" s="105"/>
      <c r="G1802" s="105"/>
      <c r="H1802" s="105"/>
      <c r="I1802" s="105"/>
      <c r="J1802" s="105"/>
      <c r="K1802" s="105"/>
      <c r="L1802"/>
      <c r="M1802"/>
      <c r="N1802"/>
      <c r="O1802" s="216"/>
    </row>
    <row r="1803" spans="1:15">
      <c r="A1803"/>
      <c r="B1803"/>
      <c r="C1803"/>
      <c r="D1803"/>
      <c r="E1803"/>
      <c r="F1803" s="105"/>
      <c r="G1803" s="105"/>
      <c r="H1803" s="105"/>
      <c r="I1803" s="105"/>
      <c r="J1803" s="105"/>
      <c r="K1803" s="105"/>
      <c r="L1803"/>
      <c r="M1803"/>
      <c r="N1803"/>
      <c r="O1803" s="216"/>
    </row>
    <row r="1804" spans="1:15">
      <c r="A1804"/>
      <c r="B1804"/>
      <c r="C1804"/>
      <c r="D1804"/>
      <c r="E1804"/>
      <c r="F1804" s="105"/>
      <c r="G1804" s="105"/>
      <c r="H1804" s="105"/>
      <c r="I1804" s="105"/>
      <c r="J1804" s="105"/>
      <c r="K1804" s="105"/>
      <c r="L1804"/>
      <c r="M1804"/>
      <c r="N1804"/>
      <c r="O1804" s="216"/>
    </row>
    <row r="1805" spans="1:15">
      <c r="A1805"/>
      <c r="B1805"/>
      <c r="C1805"/>
      <c r="D1805"/>
      <c r="E1805"/>
      <c r="F1805" s="105"/>
      <c r="G1805" s="105"/>
      <c r="H1805" s="105"/>
      <c r="I1805" s="105"/>
      <c r="J1805" s="105"/>
      <c r="K1805" s="105"/>
      <c r="L1805"/>
      <c r="M1805"/>
      <c r="N1805"/>
      <c r="O1805" s="216"/>
    </row>
    <row r="1806" spans="1:15">
      <c r="A1806"/>
      <c r="B1806"/>
      <c r="C1806"/>
      <c r="D1806"/>
      <c r="E1806"/>
      <c r="F1806" s="105"/>
      <c r="G1806" s="105"/>
      <c r="H1806" s="105"/>
      <c r="I1806" s="105"/>
      <c r="J1806" s="105"/>
      <c r="K1806" s="105"/>
      <c r="L1806"/>
      <c r="M1806"/>
      <c r="N1806"/>
      <c r="O1806" s="216"/>
    </row>
    <row r="1807" spans="1:15">
      <c r="A1807"/>
      <c r="B1807"/>
      <c r="C1807"/>
      <c r="D1807"/>
      <c r="E1807"/>
      <c r="F1807" s="105"/>
      <c r="G1807" s="105"/>
      <c r="H1807" s="105"/>
      <c r="I1807" s="105"/>
      <c r="J1807" s="105"/>
      <c r="K1807" s="105"/>
      <c r="L1807"/>
      <c r="M1807"/>
      <c r="N1807"/>
      <c r="O1807" s="216"/>
    </row>
    <row r="1808" spans="1:15">
      <c r="A1808"/>
      <c r="B1808"/>
      <c r="C1808"/>
      <c r="D1808"/>
      <c r="E1808"/>
      <c r="F1808" s="105"/>
      <c r="G1808" s="105"/>
      <c r="H1808" s="105"/>
      <c r="I1808" s="105"/>
      <c r="J1808" s="105"/>
      <c r="K1808" s="105"/>
      <c r="L1808"/>
      <c r="M1808"/>
      <c r="N1808"/>
      <c r="O1808" s="216"/>
    </row>
    <row r="1809" spans="1:15">
      <c r="A1809"/>
      <c r="B1809"/>
      <c r="C1809"/>
      <c r="D1809"/>
      <c r="E1809"/>
      <c r="F1809" s="105"/>
      <c r="G1809" s="105"/>
      <c r="H1809" s="105"/>
      <c r="I1809" s="105"/>
      <c r="J1809" s="105"/>
      <c r="K1809" s="105"/>
      <c r="L1809"/>
      <c r="M1809"/>
      <c r="N1809"/>
      <c r="O1809" s="216"/>
    </row>
    <row r="1810" spans="1:15">
      <c r="A1810"/>
      <c r="B1810"/>
      <c r="C1810"/>
      <c r="D1810"/>
      <c r="E1810"/>
      <c r="F1810" s="105"/>
      <c r="G1810" s="105"/>
      <c r="H1810" s="105"/>
      <c r="I1810" s="105"/>
      <c r="J1810" s="105"/>
      <c r="K1810" s="105"/>
      <c r="L1810"/>
      <c r="M1810"/>
      <c r="N1810"/>
      <c r="O1810" s="216"/>
    </row>
    <row r="1811" spans="1:15">
      <c r="A1811"/>
      <c r="B1811"/>
      <c r="C1811"/>
      <c r="D1811"/>
      <c r="E1811"/>
      <c r="F1811" s="105"/>
      <c r="G1811" s="105"/>
      <c r="H1811" s="105"/>
      <c r="I1811" s="105"/>
      <c r="J1811" s="105"/>
      <c r="K1811" s="105"/>
      <c r="L1811"/>
      <c r="M1811"/>
      <c r="N1811"/>
      <c r="O1811" s="216"/>
    </row>
    <row r="1812" spans="1:15">
      <c r="A1812"/>
      <c r="B1812"/>
      <c r="C1812"/>
      <c r="D1812"/>
      <c r="E1812"/>
      <c r="F1812" s="105"/>
      <c r="G1812" s="105"/>
      <c r="H1812" s="105"/>
      <c r="I1812" s="105"/>
      <c r="J1812" s="105"/>
      <c r="K1812" s="105"/>
      <c r="L1812"/>
      <c r="M1812"/>
      <c r="N1812"/>
      <c r="O1812" s="216"/>
    </row>
    <row r="1813" spans="1:15">
      <c r="A1813"/>
      <c r="B1813"/>
      <c r="C1813"/>
      <c r="D1813"/>
      <c r="E1813"/>
      <c r="F1813" s="105"/>
      <c r="G1813" s="105"/>
      <c r="H1813" s="105"/>
      <c r="I1813" s="105"/>
      <c r="J1813" s="105"/>
      <c r="K1813" s="105"/>
      <c r="L1813"/>
      <c r="M1813"/>
      <c r="N1813"/>
      <c r="O1813" s="216"/>
    </row>
    <row r="1814" spans="1:15">
      <c r="A1814"/>
      <c r="B1814"/>
      <c r="C1814"/>
      <c r="D1814"/>
      <c r="E1814"/>
      <c r="F1814" s="105"/>
      <c r="G1814" s="105"/>
      <c r="H1814" s="105"/>
      <c r="I1814" s="105"/>
      <c r="J1814" s="105"/>
      <c r="K1814" s="105"/>
      <c r="L1814"/>
      <c r="M1814"/>
      <c r="N1814"/>
      <c r="O1814" s="216"/>
    </row>
    <row r="1815" spans="1:15">
      <c r="A1815"/>
      <c r="B1815"/>
      <c r="C1815"/>
      <c r="D1815"/>
      <c r="E1815"/>
      <c r="F1815" s="105"/>
      <c r="G1815" s="105"/>
      <c r="H1815" s="105"/>
      <c r="I1815" s="105"/>
      <c r="J1815" s="105"/>
      <c r="K1815" s="105"/>
      <c r="L1815"/>
      <c r="M1815"/>
      <c r="N1815"/>
      <c r="O1815" s="216"/>
    </row>
    <row r="1816" spans="1:15">
      <c r="A1816"/>
      <c r="B1816"/>
      <c r="C1816"/>
      <c r="D1816"/>
      <c r="E1816"/>
      <c r="F1816" s="105"/>
      <c r="G1816" s="105"/>
      <c r="H1816" s="105"/>
      <c r="I1816" s="105"/>
      <c r="J1816" s="105"/>
      <c r="K1816" s="105"/>
      <c r="L1816"/>
      <c r="M1816"/>
      <c r="N1816"/>
      <c r="O1816" s="216"/>
    </row>
    <row r="1817" spans="1:15">
      <c r="A1817"/>
      <c r="B1817"/>
      <c r="C1817"/>
      <c r="D1817"/>
      <c r="E1817"/>
      <c r="F1817" s="105"/>
      <c r="G1817" s="105"/>
      <c r="H1817" s="105"/>
      <c r="I1817" s="105"/>
      <c r="J1817" s="105"/>
      <c r="K1817" s="105"/>
      <c r="L1817"/>
      <c r="M1817"/>
      <c r="N1817"/>
      <c r="O1817" s="216"/>
    </row>
    <row r="1818" spans="1:15">
      <c r="A1818"/>
      <c r="B1818"/>
      <c r="C1818"/>
      <c r="D1818"/>
      <c r="E1818"/>
      <c r="F1818" s="105"/>
      <c r="G1818" s="105"/>
      <c r="H1818" s="105"/>
      <c r="I1818" s="105"/>
      <c r="J1818" s="105"/>
      <c r="K1818" s="105"/>
      <c r="L1818"/>
      <c r="M1818"/>
      <c r="N1818"/>
      <c r="O1818" s="216"/>
    </row>
    <row r="1819" spans="1:15">
      <c r="A1819"/>
      <c r="B1819"/>
      <c r="C1819"/>
      <c r="D1819"/>
      <c r="E1819"/>
      <c r="F1819" s="105"/>
      <c r="G1819" s="105"/>
      <c r="H1819" s="105"/>
      <c r="I1819" s="105"/>
      <c r="J1819" s="105"/>
      <c r="K1819" s="105"/>
      <c r="L1819"/>
      <c r="M1819"/>
      <c r="N1819"/>
      <c r="O1819" s="216"/>
    </row>
    <row r="1820" spans="1:15">
      <c r="A1820"/>
      <c r="B1820"/>
      <c r="C1820"/>
      <c r="D1820"/>
      <c r="E1820"/>
      <c r="F1820" s="105"/>
      <c r="G1820" s="105"/>
      <c r="H1820" s="105"/>
      <c r="I1820" s="105"/>
      <c r="J1820" s="105"/>
      <c r="K1820" s="105"/>
      <c r="L1820"/>
      <c r="M1820"/>
      <c r="N1820"/>
      <c r="O1820" s="216"/>
    </row>
    <row r="1821" spans="1:15">
      <c r="A1821"/>
      <c r="B1821"/>
      <c r="C1821"/>
      <c r="D1821"/>
      <c r="E1821"/>
      <c r="F1821" s="105"/>
      <c r="G1821" s="105"/>
      <c r="H1821" s="105"/>
      <c r="I1821" s="105"/>
      <c r="J1821" s="105"/>
      <c r="K1821" s="105"/>
      <c r="L1821"/>
      <c r="M1821"/>
      <c r="N1821"/>
      <c r="O1821" s="216"/>
    </row>
    <row r="1822" spans="1:15">
      <c r="A1822"/>
      <c r="B1822"/>
      <c r="C1822"/>
      <c r="D1822"/>
      <c r="E1822"/>
      <c r="F1822" s="105"/>
      <c r="G1822" s="105"/>
      <c r="H1822" s="105"/>
      <c r="I1822" s="105"/>
      <c r="J1822" s="105"/>
      <c r="K1822" s="105"/>
      <c r="L1822"/>
      <c r="M1822"/>
      <c r="N1822"/>
      <c r="O1822" s="216"/>
    </row>
    <row r="1823" spans="1:15">
      <c r="A1823"/>
      <c r="B1823"/>
      <c r="C1823"/>
      <c r="D1823"/>
      <c r="E1823"/>
      <c r="F1823" s="105"/>
      <c r="G1823" s="105"/>
      <c r="H1823" s="105"/>
      <c r="I1823" s="105"/>
      <c r="J1823" s="105"/>
      <c r="K1823" s="105"/>
      <c r="L1823"/>
      <c r="M1823"/>
      <c r="N1823"/>
      <c r="O1823" s="216"/>
    </row>
    <row r="1824" spans="1:15">
      <c r="A1824"/>
      <c r="B1824"/>
      <c r="C1824"/>
      <c r="D1824"/>
      <c r="E1824"/>
      <c r="F1824" s="105"/>
      <c r="G1824" s="105"/>
      <c r="H1824" s="105"/>
      <c r="I1824" s="105"/>
      <c r="J1824" s="105"/>
      <c r="K1824" s="105"/>
      <c r="L1824"/>
      <c r="M1824"/>
      <c r="N1824"/>
      <c r="O1824" s="216"/>
    </row>
    <row r="1825" spans="1:15">
      <c r="A1825"/>
      <c r="B1825"/>
      <c r="C1825"/>
      <c r="D1825"/>
      <c r="E1825"/>
      <c r="F1825" s="105"/>
      <c r="G1825" s="105"/>
      <c r="H1825" s="105"/>
      <c r="I1825" s="105"/>
      <c r="J1825" s="105"/>
      <c r="K1825" s="105"/>
      <c r="L1825"/>
      <c r="M1825"/>
      <c r="N1825"/>
      <c r="O1825" s="216"/>
    </row>
    <row r="1826" spans="1:15">
      <c r="A1826"/>
      <c r="B1826"/>
      <c r="C1826"/>
      <c r="D1826"/>
      <c r="E1826"/>
      <c r="F1826" s="105"/>
      <c r="G1826" s="105"/>
      <c r="H1826" s="105"/>
      <c r="I1826" s="105"/>
      <c r="J1826" s="105"/>
      <c r="K1826" s="105"/>
      <c r="L1826"/>
      <c r="M1826"/>
      <c r="N1826"/>
      <c r="O1826" s="216"/>
    </row>
    <row r="1827" spans="1:15">
      <c r="A1827"/>
      <c r="B1827"/>
      <c r="C1827"/>
      <c r="D1827"/>
      <c r="E1827"/>
      <c r="F1827" s="105"/>
      <c r="G1827" s="105"/>
      <c r="H1827" s="105"/>
      <c r="I1827" s="105"/>
      <c r="J1827" s="105"/>
      <c r="K1827" s="105"/>
      <c r="L1827"/>
      <c r="M1827"/>
      <c r="N1827"/>
      <c r="O1827" s="216"/>
    </row>
    <row r="1828" spans="1:15">
      <c r="A1828"/>
      <c r="B1828"/>
      <c r="C1828"/>
      <c r="D1828"/>
      <c r="E1828"/>
      <c r="F1828" s="105"/>
      <c r="G1828" s="105"/>
      <c r="H1828" s="105"/>
      <c r="I1828" s="105"/>
      <c r="J1828" s="105"/>
      <c r="K1828" s="105"/>
      <c r="L1828"/>
      <c r="M1828"/>
      <c r="N1828"/>
      <c r="O1828" s="216"/>
    </row>
    <row r="1829" spans="1:15">
      <c r="A1829"/>
      <c r="B1829"/>
      <c r="C1829"/>
      <c r="D1829"/>
      <c r="E1829"/>
      <c r="F1829" s="105"/>
      <c r="G1829" s="105"/>
      <c r="H1829" s="105"/>
      <c r="I1829" s="105"/>
      <c r="J1829" s="105"/>
      <c r="K1829" s="105"/>
      <c r="L1829"/>
      <c r="M1829"/>
      <c r="N1829"/>
      <c r="O1829" s="216"/>
    </row>
    <row r="1830" spans="1:15">
      <c r="A1830"/>
      <c r="B1830"/>
      <c r="C1830"/>
      <c r="D1830"/>
      <c r="E1830"/>
      <c r="F1830" s="105"/>
      <c r="G1830" s="105"/>
      <c r="H1830" s="105"/>
      <c r="I1830" s="105"/>
      <c r="J1830" s="105"/>
      <c r="K1830" s="105"/>
      <c r="L1830"/>
      <c r="M1830"/>
      <c r="N1830"/>
      <c r="O1830" s="216"/>
    </row>
    <row r="1831" spans="1:15">
      <c r="A1831"/>
      <c r="B1831"/>
      <c r="C1831"/>
      <c r="D1831"/>
      <c r="E1831"/>
      <c r="F1831" s="105"/>
      <c r="G1831" s="105"/>
      <c r="H1831" s="105"/>
      <c r="I1831" s="105"/>
      <c r="J1831" s="105"/>
      <c r="K1831" s="105"/>
      <c r="L1831"/>
      <c r="M1831"/>
      <c r="N1831"/>
      <c r="O1831" s="216"/>
    </row>
    <row r="1832" spans="1:15">
      <c r="A1832"/>
      <c r="B1832"/>
      <c r="C1832"/>
      <c r="D1832"/>
      <c r="E1832"/>
      <c r="F1832" s="105"/>
      <c r="G1832" s="105"/>
      <c r="H1832" s="105"/>
      <c r="I1832" s="105"/>
      <c r="J1832" s="105"/>
      <c r="K1832" s="105"/>
      <c r="L1832"/>
      <c r="M1832"/>
      <c r="N1832"/>
      <c r="O1832" s="216"/>
    </row>
    <row r="1833" spans="1:15">
      <c r="A1833"/>
      <c r="B1833"/>
      <c r="C1833"/>
      <c r="D1833"/>
      <c r="E1833"/>
      <c r="F1833" s="105"/>
      <c r="G1833" s="105"/>
      <c r="H1833" s="105"/>
      <c r="I1833" s="105"/>
      <c r="J1833" s="105"/>
      <c r="K1833" s="105"/>
      <c r="L1833"/>
      <c r="M1833"/>
      <c r="N1833"/>
      <c r="O1833" s="216"/>
    </row>
    <row r="1834" spans="1:15">
      <c r="A1834"/>
      <c r="B1834"/>
      <c r="C1834"/>
      <c r="D1834"/>
      <c r="E1834"/>
      <c r="F1834" s="105"/>
      <c r="G1834" s="105"/>
      <c r="H1834" s="105"/>
      <c r="I1834" s="105"/>
      <c r="J1834" s="105"/>
      <c r="K1834" s="105"/>
      <c r="L1834"/>
      <c r="M1834"/>
      <c r="N1834"/>
      <c r="O1834" s="216"/>
    </row>
    <row r="1835" spans="1:15">
      <c r="A1835"/>
      <c r="B1835"/>
      <c r="C1835"/>
      <c r="D1835"/>
      <c r="E1835"/>
      <c r="F1835" s="105"/>
      <c r="G1835" s="105"/>
      <c r="H1835" s="105"/>
      <c r="I1835" s="105"/>
      <c r="J1835" s="105"/>
      <c r="K1835" s="105"/>
      <c r="L1835"/>
      <c r="M1835"/>
      <c r="N1835"/>
      <c r="O1835" s="216"/>
    </row>
    <row r="1836" spans="1:15">
      <c r="A1836"/>
      <c r="B1836"/>
      <c r="C1836"/>
      <c r="D1836"/>
      <c r="E1836"/>
      <c r="F1836" s="105"/>
      <c r="G1836" s="105"/>
      <c r="H1836" s="105"/>
      <c r="I1836" s="105"/>
      <c r="J1836" s="105"/>
      <c r="K1836" s="105"/>
      <c r="L1836"/>
      <c r="M1836"/>
      <c r="N1836"/>
      <c r="O1836" s="216"/>
    </row>
    <row r="1837" spans="1:15">
      <c r="A1837"/>
      <c r="B1837"/>
      <c r="C1837"/>
      <c r="D1837"/>
      <c r="E1837"/>
      <c r="F1837" s="105"/>
      <c r="G1837" s="105"/>
      <c r="H1837" s="105"/>
      <c r="I1837" s="105"/>
      <c r="J1837" s="105"/>
      <c r="K1837" s="105"/>
      <c r="L1837"/>
      <c r="M1837"/>
      <c r="N1837"/>
      <c r="O1837" s="216"/>
    </row>
    <row r="1838" spans="1:15">
      <c r="A1838"/>
      <c r="B1838"/>
      <c r="C1838"/>
      <c r="D1838"/>
      <c r="E1838"/>
      <c r="F1838" s="105"/>
      <c r="G1838" s="105"/>
      <c r="H1838" s="105"/>
      <c r="I1838" s="105"/>
      <c r="J1838" s="105"/>
      <c r="K1838" s="105"/>
      <c r="L1838"/>
      <c r="M1838"/>
      <c r="N1838"/>
      <c r="O1838" s="216"/>
    </row>
    <row r="1839" spans="1:15">
      <c r="A1839"/>
      <c r="B1839"/>
      <c r="C1839"/>
      <c r="D1839"/>
      <c r="E1839"/>
      <c r="F1839" s="105"/>
      <c r="G1839" s="105"/>
      <c r="H1839" s="105"/>
      <c r="I1839" s="105"/>
      <c r="J1839" s="105"/>
      <c r="K1839" s="105"/>
      <c r="L1839"/>
      <c r="M1839"/>
      <c r="N1839"/>
      <c r="O1839" s="216"/>
    </row>
    <row r="1840" spans="1:15">
      <c r="A1840"/>
      <c r="B1840"/>
      <c r="C1840"/>
      <c r="D1840"/>
      <c r="E1840"/>
      <c r="F1840" s="105"/>
      <c r="G1840" s="105"/>
      <c r="H1840" s="105"/>
      <c r="I1840" s="105"/>
      <c r="J1840" s="105"/>
      <c r="K1840" s="105"/>
      <c r="L1840"/>
      <c r="M1840"/>
      <c r="N1840"/>
      <c r="O1840" s="216"/>
    </row>
    <row r="1841" spans="1:15">
      <c r="A1841"/>
      <c r="B1841"/>
      <c r="C1841"/>
      <c r="D1841"/>
      <c r="E1841"/>
      <c r="F1841" s="105"/>
      <c r="G1841" s="105"/>
      <c r="H1841" s="105"/>
      <c r="I1841" s="105"/>
      <c r="J1841" s="105"/>
      <c r="K1841" s="105"/>
      <c r="L1841"/>
      <c r="M1841"/>
      <c r="N1841"/>
      <c r="O1841" s="216"/>
    </row>
    <row r="1842" spans="1:15">
      <c r="A1842"/>
      <c r="B1842"/>
      <c r="C1842"/>
      <c r="D1842"/>
      <c r="E1842"/>
      <c r="F1842" s="105"/>
      <c r="G1842" s="105"/>
      <c r="H1842" s="105"/>
      <c r="I1842" s="105"/>
      <c r="J1842" s="105"/>
      <c r="K1842" s="105"/>
      <c r="L1842"/>
      <c r="M1842"/>
      <c r="N1842"/>
      <c r="O1842" s="216"/>
    </row>
    <row r="1843" spans="1:15">
      <c r="A1843"/>
      <c r="B1843"/>
      <c r="C1843"/>
      <c r="D1843"/>
      <c r="E1843"/>
      <c r="F1843" s="105"/>
      <c r="G1843" s="105"/>
      <c r="H1843" s="105"/>
      <c r="I1843" s="105"/>
      <c r="J1843" s="105"/>
      <c r="K1843" s="105"/>
      <c r="L1843"/>
      <c r="M1843"/>
      <c r="N1843"/>
      <c r="O1843" s="216"/>
    </row>
    <row r="1844" spans="1:15">
      <c r="A1844"/>
      <c r="B1844"/>
      <c r="C1844"/>
      <c r="D1844"/>
      <c r="E1844"/>
      <c r="F1844" s="105"/>
      <c r="G1844" s="105"/>
      <c r="H1844" s="105"/>
      <c r="I1844" s="105"/>
      <c r="J1844" s="105"/>
      <c r="K1844" s="105"/>
      <c r="L1844"/>
      <c r="M1844"/>
      <c r="N1844"/>
      <c r="O1844" s="216"/>
    </row>
    <row r="1845" spans="1:15">
      <c r="A1845"/>
      <c r="B1845"/>
      <c r="C1845"/>
      <c r="D1845"/>
      <c r="E1845"/>
      <c r="F1845" s="105"/>
      <c r="G1845" s="105"/>
      <c r="H1845" s="105"/>
      <c r="I1845" s="105"/>
      <c r="J1845" s="105"/>
      <c r="K1845" s="105"/>
      <c r="L1845"/>
      <c r="M1845"/>
      <c r="N1845"/>
      <c r="O1845" s="216"/>
    </row>
    <row r="1846" spans="1:15">
      <c r="A1846"/>
      <c r="B1846"/>
      <c r="C1846"/>
      <c r="D1846"/>
      <c r="E1846"/>
      <c r="F1846" s="105"/>
      <c r="G1846" s="105"/>
      <c r="H1846" s="105"/>
      <c r="I1846" s="105"/>
      <c r="J1846" s="105"/>
      <c r="K1846" s="105"/>
      <c r="L1846"/>
      <c r="M1846"/>
      <c r="N1846"/>
      <c r="O1846" s="216"/>
    </row>
    <row r="1847" spans="1:15">
      <c r="A1847"/>
      <c r="B1847"/>
      <c r="C1847"/>
      <c r="D1847"/>
      <c r="E1847"/>
      <c r="F1847" s="105"/>
      <c r="G1847" s="105"/>
      <c r="H1847" s="105"/>
      <c r="I1847" s="105"/>
      <c r="J1847" s="105"/>
      <c r="K1847" s="105"/>
      <c r="L1847"/>
      <c r="M1847"/>
      <c r="N1847"/>
      <c r="O1847" s="216"/>
    </row>
    <row r="1848" spans="1:15">
      <c r="A1848"/>
      <c r="B1848"/>
      <c r="C1848"/>
      <c r="D1848"/>
      <c r="E1848"/>
      <c r="F1848" s="105"/>
      <c r="G1848" s="105"/>
      <c r="H1848" s="105"/>
      <c r="I1848" s="105"/>
      <c r="J1848" s="105"/>
      <c r="K1848" s="105"/>
      <c r="L1848"/>
      <c r="M1848"/>
      <c r="N1848"/>
      <c r="O1848" s="216"/>
    </row>
    <row r="1849" spans="1:15">
      <c r="A1849"/>
      <c r="B1849"/>
      <c r="C1849"/>
      <c r="D1849"/>
      <c r="E1849"/>
      <c r="F1849" s="105"/>
      <c r="G1849" s="105"/>
      <c r="H1849" s="105"/>
      <c r="I1849" s="105"/>
      <c r="J1849" s="105"/>
      <c r="K1849" s="105"/>
      <c r="L1849"/>
      <c r="M1849"/>
      <c r="N1849"/>
      <c r="O1849" s="216"/>
    </row>
    <row r="1850" spans="1:15">
      <c r="A1850"/>
      <c r="B1850"/>
      <c r="C1850"/>
      <c r="D1850"/>
      <c r="E1850"/>
      <c r="F1850" s="105"/>
      <c r="G1850" s="105"/>
      <c r="H1850" s="105"/>
      <c r="I1850" s="105"/>
      <c r="J1850" s="105"/>
      <c r="K1850" s="105"/>
      <c r="L1850"/>
      <c r="M1850"/>
      <c r="N1850"/>
      <c r="O1850" s="216"/>
    </row>
    <row r="1851" spans="1:15">
      <c r="A1851"/>
      <c r="B1851"/>
      <c r="C1851"/>
      <c r="D1851"/>
      <c r="E1851"/>
      <c r="F1851" s="105"/>
      <c r="G1851" s="105"/>
      <c r="H1851" s="105"/>
      <c r="I1851" s="105"/>
      <c r="J1851" s="105"/>
      <c r="K1851" s="105"/>
      <c r="L1851"/>
      <c r="M1851"/>
      <c r="N1851"/>
      <c r="O1851" s="216"/>
    </row>
    <row r="1852" spans="1:15">
      <c r="A1852"/>
      <c r="B1852"/>
      <c r="C1852"/>
      <c r="D1852"/>
      <c r="E1852"/>
      <c r="F1852" s="105"/>
      <c r="G1852" s="105"/>
      <c r="H1852" s="105"/>
      <c r="I1852" s="105"/>
      <c r="J1852" s="105"/>
      <c r="K1852" s="105"/>
      <c r="L1852"/>
      <c r="M1852"/>
      <c r="N1852"/>
      <c r="O1852" s="216"/>
    </row>
    <row r="1853" spans="1:15">
      <c r="A1853"/>
      <c r="B1853"/>
      <c r="C1853"/>
      <c r="D1853"/>
      <c r="E1853"/>
      <c r="F1853" s="105"/>
      <c r="G1853" s="105"/>
      <c r="H1853" s="105"/>
      <c r="I1853" s="105"/>
      <c r="J1853" s="105"/>
      <c r="K1853" s="105"/>
      <c r="L1853"/>
      <c r="M1853"/>
      <c r="N1853"/>
      <c r="O1853" s="216"/>
    </row>
    <row r="1854" spans="1:15">
      <c r="A1854"/>
      <c r="B1854"/>
      <c r="C1854"/>
      <c r="D1854"/>
      <c r="E1854"/>
      <c r="F1854" s="105"/>
      <c r="G1854" s="105"/>
      <c r="H1854" s="105"/>
      <c r="I1854" s="105"/>
      <c r="J1854" s="105"/>
      <c r="K1854" s="105"/>
      <c r="L1854"/>
      <c r="M1854"/>
      <c r="N1854"/>
      <c r="O1854" s="216"/>
    </row>
    <row r="1855" spans="1:15">
      <c r="A1855"/>
      <c r="B1855"/>
      <c r="C1855"/>
      <c r="D1855"/>
      <c r="E1855"/>
      <c r="F1855" s="105"/>
      <c r="G1855" s="105"/>
      <c r="H1855" s="105"/>
      <c r="I1855" s="105"/>
      <c r="J1855" s="105"/>
      <c r="K1855" s="105"/>
      <c r="L1855"/>
      <c r="M1855"/>
      <c r="N1855"/>
      <c r="O1855" s="216"/>
    </row>
    <row r="1856" spans="1:15">
      <c r="A1856"/>
      <c r="B1856"/>
      <c r="C1856"/>
      <c r="D1856"/>
      <c r="E1856"/>
      <c r="F1856" s="105"/>
      <c r="G1856" s="105"/>
      <c r="H1856" s="105"/>
      <c r="I1856" s="105"/>
      <c r="J1856" s="105"/>
      <c r="K1856" s="105"/>
      <c r="L1856"/>
      <c r="M1856"/>
      <c r="N1856"/>
      <c r="O1856" s="216"/>
    </row>
    <row r="1857" spans="1:15">
      <c r="A1857"/>
      <c r="B1857"/>
      <c r="C1857"/>
      <c r="D1857"/>
      <c r="E1857"/>
      <c r="F1857" s="105"/>
      <c r="G1857" s="105"/>
      <c r="H1857" s="105"/>
      <c r="I1857" s="105"/>
      <c r="J1857" s="105"/>
      <c r="K1857" s="105"/>
      <c r="L1857"/>
      <c r="M1857"/>
      <c r="N1857"/>
      <c r="O1857" s="216"/>
    </row>
    <row r="1858" spans="1:15">
      <c r="A1858"/>
      <c r="B1858"/>
      <c r="C1858"/>
      <c r="D1858"/>
      <c r="E1858"/>
      <c r="F1858" s="105"/>
      <c r="G1858" s="105"/>
      <c r="H1858" s="105"/>
      <c r="I1858" s="105"/>
      <c r="J1858" s="105"/>
      <c r="K1858" s="105"/>
      <c r="L1858"/>
      <c r="M1858"/>
      <c r="N1858"/>
      <c r="O1858" s="216"/>
    </row>
    <row r="1859" spans="1:15">
      <c r="A1859"/>
      <c r="B1859"/>
      <c r="C1859"/>
      <c r="D1859"/>
      <c r="E1859"/>
      <c r="F1859" s="105"/>
      <c r="G1859" s="105"/>
      <c r="H1859" s="105"/>
      <c r="I1859" s="105"/>
      <c r="J1859" s="105"/>
      <c r="K1859" s="105"/>
      <c r="L1859"/>
      <c r="M1859"/>
      <c r="N1859"/>
      <c r="O1859" s="216"/>
    </row>
    <row r="1860" spans="1:15">
      <c r="A1860"/>
      <c r="B1860"/>
      <c r="C1860"/>
      <c r="D1860"/>
      <c r="E1860"/>
      <c r="F1860" s="105"/>
      <c r="G1860" s="105"/>
      <c r="H1860" s="105"/>
      <c r="I1860" s="105"/>
      <c r="J1860" s="105"/>
      <c r="K1860" s="105"/>
      <c r="L1860"/>
      <c r="M1860"/>
      <c r="N1860"/>
      <c r="O1860" s="216"/>
    </row>
    <row r="1861" spans="1:15">
      <c r="A1861"/>
      <c r="B1861"/>
      <c r="C1861"/>
      <c r="D1861"/>
      <c r="E1861"/>
      <c r="F1861" s="105"/>
      <c r="G1861" s="105"/>
      <c r="H1861" s="105"/>
      <c r="I1861" s="105"/>
      <c r="J1861" s="105"/>
      <c r="K1861" s="105"/>
      <c r="L1861"/>
      <c r="M1861"/>
      <c r="N1861"/>
      <c r="O1861" s="216"/>
    </row>
    <row r="1862" spans="1:15">
      <c r="A1862"/>
      <c r="B1862"/>
      <c r="C1862"/>
      <c r="D1862"/>
      <c r="E1862"/>
      <c r="F1862" s="105"/>
      <c r="G1862" s="105"/>
      <c r="H1862" s="105"/>
      <c r="I1862" s="105"/>
      <c r="J1862" s="105"/>
      <c r="K1862" s="105"/>
      <c r="L1862"/>
      <c r="M1862"/>
      <c r="N1862"/>
      <c r="O1862" s="216"/>
    </row>
    <row r="1863" spans="1:15">
      <c r="A1863"/>
      <c r="B1863"/>
      <c r="C1863"/>
      <c r="D1863"/>
      <c r="E1863"/>
      <c r="F1863" s="105"/>
      <c r="G1863" s="105"/>
      <c r="H1863" s="105"/>
      <c r="I1863" s="105"/>
      <c r="J1863" s="105"/>
      <c r="K1863" s="105"/>
      <c r="L1863"/>
      <c r="M1863"/>
      <c r="N1863"/>
      <c r="O1863" s="216"/>
    </row>
    <row r="1864" spans="1:15">
      <c r="A1864"/>
      <c r="B1864"/>
      <c r="C1864"/>
      <c r="D1864"/>
      <c r="E1864"/>
      <c r="F1864" s="105"/>
      <c r="G1864" s="105"/>
      <c r="H1864" s="105"/>
      <c r="I1864" s="105"/>
      <c r="J1864" s="105"/>
      <c r="K1864" s="105"/>
      <c r="L1864"/>
      <c r="M1864"/>
      <c r="N1864"/>
      <c r="O1864" s="216"/>
    </row>
    <row r="1865" spans="1:15">
      <c r="A1865"/>
      <c r="B1865"/>
      <c r="C1865"/>
      <c r="D1865"/>
      <c r="E1865"/>
      <c r="F1865" s="105"/>
      <c r="G1865" s="105"/>
      <c r="H1865" s="105"/>
      <c r="I1865" s="105"/>
      <c r="J1865" s="105"/>
      <c r="K1865" s="105"/>
      <c r="L1865"/>
      <c r="M1865"/>
      <c r="N1865"/>
      <c r="O1865" s="216"/>
    </row>
    <row r="1866" spans="1:15">
      <c r="A1866"/>
      <c r="B1866"/>
      <c r="C1866"/>
      <c r="D1866"/>
      <c r="E1866"/>
      <c r="F1866" s="105"/>
      <c r="G1866" s="105"/>
      <c r="H1866" s="105"/>
      <c r="I1866" s="105"/>
      <c r="J1866" s="105"/>
      <c r="K1866" s="105"/>
      <c r="L1866"/>
      <c r="M1866"/>
      <c r="N1866"/>
      <c r="O1866" s="216"/>
    </row>
    <row r="1867" spans="1:15">
      <c r="A1867"/>
      <c r="B1867"/>
      <c r="C1867"/>
      <c r="D1867"/>
      <c r="E1867"/>
      <c r="F1867" s="105"/>
      <c r="G1867" s="105"/>
      <c r="H1867" s="105"/>
      <c r="I1867" s="105"/>
      <c r="J1867" s="105"/>
      <c r="K1867" s="105"/>
      <c r="L1867"/>
      <c r="M1867"/>
      <c r="N1867"/>
      <c r="O1867" s="216"/>
    </row>
    <row r="1868" spans="1:15">
      <c r="A1868"/>
      <c r="B1868"/>
      <c r="C1868"/>
      <c r="D1868"/>
      <c r="E1868"/>
      <c r="F1868" s="105"/>
      <c r="G1868" s="105"/>
      <c r="H1868" s="105"/>
      <c r="I1868" s="105"/>
      <c r="J1868" s="105"/>
      <c r="K1868" s="105"/>
      <c r="L1868"/>
      <c r="M1868"/>
      <c r="N1868"/>
      <c r="O1868" s="216"/>
    </row>
    <row r="1869" spans="1:15">
      <c r="A1869"/>
      <c r="B1869"/>
      <c r="C1869"/>
      <c r="D1869"/>
      <c r="E1869"/>
      <c r="F1869" s="105"/>
      <c r="G1869" s="105"/>
      <c r="H1869" s="105"/>
      <c r="I1869" s="105"/>
      <c r="J1869" s="105"/>
      <c r="K1869" s="105"/>
      <c r="L1869"/>
      <c r="M1869"/>
      <c r="N1869"/>
      <c r="O1869" s="216"/>
    </row>
    <row r="1870" spans="1:15">
      <c r="A1870"/>
      <c r="B1870"/>
      <c r="C1870"/>
      <c r="D1870"/>
      <c r="E1870"/>
      <c r="F1870" s="105"/>
      <c r="G1870" s="105"/>
      <c r="H1870" s="105"/>
      <c r="I1870" s="105"/>
      <c r="J1870" s="105"/>
      <c r="K1870" s="105"/>
      <c r="L1870"/>
      <c r="M1870"/>
      <c r="N1870"/>
      <c r="O1870" s="216"/>
    </row>
    <row r="1871" spans="1:15">
      <c r="A1871"/>
      <c r="B1871"/>
      <c r="C1871"/>
      <c r="D1871"/>
      <c r="E1871"/>
      <c r="F1871" s="105"/>
      <c r="G1871" s="105"/>
      <c r="H1871" s="105"/>
      <c r="I1871" s="105"/>
      <c r="J1871" s="105"/>
      <c r="K1871" s="105"/>
      <c r="L1871"/>
      <c r="M1871"/>
      <c r="N1871"/>
      <c r="O1871" s="216"/>
    </row>
    <row r="1872" spans="1:15">
      <c r="A1872"/>
      <c r="B1872"/>
      <c r="C1872"/>
      <c r="D1872"/>
      <c r="E1872"/>
      <c r="F1872" s="105"/>
      <c r="G1872" s="105"/>
      <c r="H1872" s="105"/>
      <c r="I1872" s="105"/>
      <c r="J1872" s="105"/>
      <c r="K1872" s="105"/>
      <c r="L1872"/>
      <c r="M1872"/>
      <c r="N1872"/>
      <c r="O1872" s="216"/>
    </row>
    <row r="1873" spans="1:15">
      <c r="A1873"/>
      <c r="B1873"/>
      <c r="C1873"/>
      <c r="D1873"/>
      <c r="E1873"/>
      <c r="F1873" s="105"/>
      <c r="G1873" s="105"/>
      <c r="H1873" s="105"/>
      <c r="I1873" s="105"/>
      <c r="J1873" s="105"/>
      <c r="K1873" s="105"/>
      <c r="L1873"/>
      <c r="M1873"/>
      <c r="N1873"/>
      <c r="O1873" s="216"/>
    </row>
    <row r="1874" spans="1:15">
      <c r="A1874"/>
      <c r="B1874"/>
      <c r="C1874"/>
      <c r="D1874"/>
      <c r="E1874"/>
      <c r="F1874" s="105"/>
      <c r="G1874" s="105"/>
      <c r="H1874" s="105"/>
      <c r="I1874" s="105"/>
      <c r="J1874" s="105"/>
      <c r="K1874" s="105"/>
      <c r="L1874"/>
      <c r="M1874"/>
      <c r="N1874"/>
      <c r="O1874" s="216"/>
    </row>
    <row r="1875" spans="1:15">
      <c r="A1875"/>
      <c r="B1875"/>
      <c r="C1875"/>
      <c r="D1875"/>
      <c r="E1875"/>
      <c r="F1875" s="105"/>
      <c r="G1875" s="105"/>
      <c r="H1875" s="105"/>
      <c r="I1875" s="105"/>
      <c r="J1875" s="105"/>
      <c r="K1875" s="105"/>
      <c r="L1875"/>
      <c r="M1875"/>
      <c r="N1875"/>
      <c r="O1875" s="216"/>
    </row>
    <row r="1876" spans="1:15">
      <c r="A1876"/>
      <c r="B1876"/>
      <c r="C1876"/>
      <c r="D1876"/>
      <c r="E1876"/>
      <c r="F1876" s="105"/>
      <c r="G1876" s="105"/>
      <c r="H1876" s="105"/>
      <c r="I1876" s="105"/>
      <c r="J1876" s="105"/>
      <c r="K1876" s="105"/>
      <c r="L1876"/>
      <c r="M1876"/>
      <c r="N1876"/>
      <c r="O1876" s="216"/>
    </row>
    <row r="1877" spans="1:15">
      <c r="A1877"/>
      <c r="B1877"/>
      <c r="C1877"/>
      <c r="D1877"/>
      <c r="E1877"/>
      <c r="F1877" s="105"/>
      <c r="G1877" s="105"/>
      <c r="H1877" s="105"/>
      <c r="I1877" s="105"/>
      <c r="J1877" s="105"/>
      <c r="K1877" s="105"/>
      <c r="L1877"/>
      <c r="M1877"/>
      <c r="N1877"/>
      <c r="O1877" s="216"/>
    </row>
    <row r="1878" spans="1:15">
      <c r="A1878"/>
      <c r="B1878"/>
      <c r="C1878"/>
      <c r="D1878"/>
      <c r="E1878"/>
      <c r="F1878" s="105"/>
      <c r="G1878" s="105"/>
      <c r="H1878" s="105"/>
      <c r="I1878" s="105"/>
      <c r="J1878" s="105"/>
      <c r="K1878" s="105"/>
      <c r="L1878"/>
      <c r="M1878"/>
      <c r="N1878"/>
      <c r="O1878" s="216"/>
    </row>
    <row r="1879" spans="1:15">
      <c r="A1879"/>
      <c r="B1879"/>
      <c r="C1879"/>
      <c r="D1879"/>
      <c r="E1879"/>
      <c r="F1879" s="105"/>
      <c r="G1879" s="105"/>
      <c r="H1879" s="105"/>
      <c r="I1879" s="105"/>
      <c r="J1879" s="105"/>
      <c r="K1879" s="105"/>
      <c r="L1879"/>
      <c r="M1879"/>
      <c r="N1879"/>
      <c r="O1879" s="216"/>
    </row>
    <row r="1880" spans="1:15">
      <c r="A1880"/>
      <c r="B1880"/>
      <c r="C1880"/>
      <c r="D1880"/>
      <c r="E1880"/>
      <c r="F1880" s="105"/>
      <c r="G1880" s="105"/>
      <c r="H1880" s="105"/>
      <c r="I1880" s="105"/>
      <c r="J1880" s="105"/>
      <c r="K1880" s="105"/>
      <c r="L1880"/>
      <c r="M1880"/>
      <c r="N1880"/>
      <c r="O1880" s="216"/>
    </row>
    <row r="1881" spans="1:15">
      <c r="A1881"/>
      <c r="B1881"/>
      <c r="C1881"/>
      <c r="D1881"/>
      <c r="E1881"/>
      <c r="F1881" s="105"/>
      <c r="G1881" s="105"/>
      <c r="H1881" s="105"/>
      <c r="I1881" s="105"/>
      <c r="J1881" s="105"/>
      <c r="K1881" s="105"/>
      <c r="L1881"/>
      <c r="M1881"/>
      <c r="N1881"/>
      <c r="O1881" s="216"/>
    </row>
    <row r="1882" spans="1:15">
      <c r="A1882"/>
      <c r="B1882"/>
      <c r="C1882"/>
      <c r="D1882"/>
      <c r="E1882"/>
      <c r="F1882" s="105"/>
      <c r="G1882" s="105"/>
      <c r="H1882" s="105"/>
      <c r="I1882" s="105"/>
      <c r="J1882" s="105"/>
      <c r="K1882" s="105"/>
      <c r="L1882"/>
      <c r="M1882"/>
      <c r="N1882"/>
      <c r="O1882" s="216"/>
    </row>
    <row r="1883" spans="1:15">
      <c r="A1883"/>
      <c r="B1883"/>
      <c r="C1883"/>
      <c r="D1883"/>
      <c r="E1883"/>
      <c r="F1883" s="105"/>
      <c r="G1883" s="105"/>
      <c r="H1883" s="105"/>
      <c r="I1883" s="105"/>
      <c r="J1883" s="105"/>
      <c r="K1883" s="105"/>
      <c r="L1883"/>
      <c r="M1883"/>
      <c r="N1883"/>
      <c r="O1883" s="216"/>
    </row>
    <row r="1884" spans="1:15">
      <c r="A1884"/>
      <c r="B1884"/>
      <c r="C1884"/>
      <c r="D1884"/>
      <c r="E1884"/>
      <c r="F1884" s="105"/>
      <c r="G1884" s="105"/>
      <c r="H1884" s="105"/>
      <c r="I1884" s="105"/>
      <c r="J1884" s="105"/>
      <c r="K1884" s="105"/>
      <c r="L1884"/>
      <c r="M1884"/>
      <c r="N1884"/>
      <c r="O1884" s="216"/>
    </row>
    <row r="1885" spans="1:15">
      <c r="A1885"/>
      <c r="B1885"/>
      <c r="C1885"/>
      <c r="D1885"/>
      <c r="E1885"/>
      <c r="F1885" s="105"/>
      <c r="G1885" s="105"/>
      <c r="H1885" s="105"/>
      <c r="I1885" s="105"/>
      <c r="J1885" s="105"/>
      <c r="K1885" s="105"/>
      <c r="L1885"/>
      <c r="M1885"/>
      <c r="N1885"/>
      <c r="O1885" s="216"/>
    </row>
    <row r="1886" spans="1:15">
      <c r="A1886"/>
      <c r="B1886"/>
      <c r="C1886"/>
      <c r="D1886"/>
      <c r="E1886"/>
      <c r="F1886" s="105"/>
      <c r="G1886" s="105"/>
      <c r="H1886" s="105"/>
      <c r="I1886" s="105"/>
      <c r="J1886" s="105"/>
      <c r="K1886" s="105"/>
      <c r="L1886"/>
      <c r="M1886"/>
      <c r="N1886"/>
      <c r="O1886" s="216"/>
    </row>
    <row r="1887" spans="1:15">
      <c r="A1887"/>
      <c r="B1887"/>
      <c r="C1887"/>
      <c r="D1887"/>
      <c r="E1887"/>
      <c r="F1887" s="105"/>
      <c r="G1887" s="105"/>
      <c r="H1887" s="105"/>
      <c r="I1887" s="105"/>
      <c r="J1887" s="105"/>
      <c r="K1887" s="105"/>
      <c r="L1887"/>
      <c r="M1887"/>
      <c r="N1887"/>
      <c r="O1887" s="216"/>
    </row>
    <row r="1888" spans="1:15">
      <c r="A1888"/>
      <c r="B1888"/>
      <c r="C1888"/>
      <c r="D1888"/>
      <c r="E1888"/>
      <c r="F1888" s="105"/>
      <c r="G1888" s="105"/>
      <c r="H1888" s="105"/>
      <c r="I1888" s="105"/>
      <c r="J1888" s="105"/>
      <c r="K1888" s="105"/>
      <c r="L1888"/>
      <c r="M1888"/>
      <c r="N1888"/>
      <c r="O1888" s="216"/>
    </row>
    <row r="1889" spans="1:15">
      <c r="A1889"/>
      <c r="B1889"/>
      <c r="C1889"/>
      <c r="D1889"/>
      <c r="E1889"/>
      <c r="F1889" s="105"/>
      <c r="G1889" s="105"/>
      <c r="H1889" s="105"/>
      <c r="I1889" s="105"/>
      <c r="J1889" s="105"/>
      <c r="K1889" s="105"/>
      <c r="L1889"/>
      <c r="M1889"/>
      <c r="N1889"/>
      <c r="O1889" s="216"/>
    </row>
    <row r="1890" spans="1:15">
      <c r="A1890"/>
      <c r="B1890"/>
      <c r="C1890"/>
      <c r="D1890"/>
      <c r="E1890"/>
      <c r="F1890" s="105"/>
      <c r="G1890" s="105"/>
      <c r="H1890" s="105"/>
      <c r="I1890" s="105"/>
      <c r="J1890" s="105"/>
      <c r="K1890" s="105"/>
      <c r="L1890"/>
      <c r="M1890"/>
      <c r="N1890"/>
      <c r="O1890" s="216"/>
    </row>
    <row r="1891" spans="1:15">
      <c r="A1891"/>
      <c r="B1891"/>
      <c r="C1891"/>
      <c r="D1891"/>
      <c r="E1891"/>
      <c r="F1891" s="105"/>
      <c r="G1891" s="105"/>
      <c r="H1891" s="105"/>
      <c r="I1891" s="105"/>
      <c r="J1891" s="105"/>
      <c r="K1891" s="105"/>
      <c r="L1891"/>
      <c r="M1891"/>
      <c r="N1891"/>
      <c r="O1891" s="216"/>
    </row>
    <row r="1892" spans="1:15">
      <c r="A1892"/>
      <c r="B1892"/>
      <c r="C1892"/>
      <c r="D1892"/>
      <c r="E1892"/>
      <c r="F1892" s="105"/>
      <c r="G1892" s="105"/>
      <c r="H1892" s="105"/>
      <c r="I1892" s="105"/>
      <c r="J1892" s="105"/>
      <c r="K1892" s="105"/>
      <c r="L1892"/>
      <c r="M1892"/>
      <c r="N1892"/>
      <c r="O1892" s="216"/>
    </row>
    <row r="1893" spans="1:15">
      <c r="A1893"/>
      <c r="B1893"/>
      <c r="C1893"/>
      <c r="D1893"/>
      <c r="E1893"/>
      <c r="F1893" s="105"/>
      <c r="G1893" s="105"/>
      <c r="H1893" s="105"/>
      <c r="I1893" s="105"/>
      <c r="J1893" s="105"/>
      <c r="K1893" s="105"/>
      <c r="L1893"/>
      <c r="M1893"/>
      <c r="N1893"/>
      <c r="O1893" s="216"/>
    </row>
    <row r="1894" spans="1:15">
      <c r="A1894"/>
      <c r="B1894"/>
      <c r="C1894"/>
      <c r="D1894"/>
      <c r="E1894"/>
      <c r="F1894" s="105"/>
      <c r="G1894" s="105"/>
      <c r="H1894" s="105"/>
      <c r="I1894" s="105"/>
      <c r="J1894" s="105"/>
      <c r="K1894" s="105"/>
      <c r="L1894"/>
      <c r="M1894"/>
      <c r="N1894"/>
      <c r="O1894" s="216"/>
    </row>
    <row r="1895" spans="1:15">
      <c r="A1895"/>
      <c r="B1895"/>
      <c r="C1895"/>
      <c r="D1895"/>
      <c r="E1895"/>
      <c r="F1895" s="105"/>
      <c r="G1895" s="105"/>
      <c r="H1895" s="105"/>
      <c r="I1895" s="105"/>
      <c r="J1895" s="105"/>
      <c r="K1895" s="105"/>
      <c r="L1895"/>
      <c r="M1895"/>
      <c r="N1895"/>
      <c r="O1895" s="216"/>
    </row>
    <row r="1896" spans="1:15">
      <c r="A1896"/>
      <c r="B1896"/>
      <c r="C1896"/>
      <c r="D1896"/>
      <c r="E1896"/>
      <c r="F1896" s="105"/>
      <c r="G1896" s="105"/>
      <c r="H1896" s="105"/>
      <c r="I1896" s="105"/>
      <c r="J1896" s="105"/>
      <c r="K1896" s="105"/>
      <c r="L1896"/>
      <c r="M1896"/>
      <c r="N1896"/>
      <c r="O1896" s="216"/>
    </row>
    <row r="1897" spans="1:15">
      <c r="A1897"/>
      <c r="B1897"/>
      <c r="C1897"/>
      <c r="D1897"/>
      <c r="E1897"/>
      <c r="F1897" s="105"/>
      <c r="G1897" s="105"/>
      <c r="H1897" s="105"/>
      <c r="I1897" s="105"/>
      <c r="J1897" s="105"/>
      <c r="K1897" s="105"/>
      <c r="L1897"/>
      <c r="M1897"/>
      <c r="N1897"/>
      <c r="O1897" s="216"/>
    </row>
    <row r="1898" spans="1:15">
      <c r="A1898"/>
      <c r="B1898"/>
      <c r="C1898"/>
      <c r="D1898"/>
      <c r="E1898"/>
      <c r="F1898" s="105"/>
      <c r="G1898" s="105"/>
      <c r="H1898" s="105"/>
      <c r="I1898" s="105"/>
      <c r="J1898" s="105"/>
      <c r="K1898" s="105"/>
      <c r="L1898"/>
      <c r="M1898"/>
      <c r="N1898"/>
      <c r="O1898" s="216"/>
    </row>
    <row r="1899" spans="1:15">
      <c r="A1899"/>
      <c r="B1899"/>
      <c r="C1899"/>
      <c r="D1899"/>
      <c r="E1899"/>
      <c r="F1899" s="105"/>
      <c r="G1899" s="105"/>
      <c r="H1899" s="105"/>
      <c r="I1899" s="105"/>
      <c r="J1899" s="105"/>
      <c r="K1899" s="105"/>
      <c r="L1899"/>
      <c r="M1899"/>
      <c r="N1899"/>
      <c r="O1899" s="216"/>
    </row>
    <row r="1900" spans="1:15">
      <c r="A1900"/>
      <c r="B1900"/>
      <c r="C1900"/>
      <c r="D1900"/>
      <c r="E1900"/>
      <c r="F1900" s="105"/>
      <c r="G1900" s="105"/>
      <c r="H1900" s="105"/>
      <c r="I1900" s="105"/>
      <c r="J1900" s="105"/>
      <c r="K1900" s="105"/>
      <c r="L1900"/>
      <c r="M1900"/>
      <c r="N1900"/>
      <c r="O1900" s="216"/>
    </row>
    <row r="1901" spans="1:15">
      <c r="A1901"/>
      <c r="B1901"/>
      <c r="C1901"/>
      <c r="D1901"/>
      <c r="E1901"/>
      <c r="F1901" s="105"/>
      <c r="G1901" s="105"/>
      <c r="H1901" s="105"/>
      <c r="I1901" s="105"/>
      <c r="J1901" s="105"/>
      <c r="K1901" s="105"/>
      <c r="L1901"/>
      <c r="M1901"/>
      <c r="N1901"/>
      <c r="O1901" s="216"/>
    </row>
    <row r="1902" spans="1:15">
      <c r="A1902"/>
      <c r="B1902"/>
      <c r="C1902"/>
      <c r="D1902"/>
      <c r="E1902"/>
      <c r="F1902" s="105"/>
      <c r="G1902" s="105"/>
      <c r="H1902" s="105"/>
      <c r="I1902" s="105"/>
      <c r="J1902" s="105"/>
      <c r="K1902" s="105"/>
      <c r="L1902"/>
      <c r="M1902"/>
      <c r="N1902"/>
      <c r="O1902" s="216"/>
    </row>
    <row r="1903" spans="1:15">
      <c r="A1903"/>
      <c r="B1903"/>
      <c r="C1903"/>
      <c r="D1903"/>
      <c r="E1903"/>
      <c r="F1903" s="105"/>
      <c r="G1903" s="105"/>
      <c r="H1903" s="105"/>
      <c r="I1903" s="105"/>
      <c r="J1903" s="105"/>
      <c r="K1903" s="105"/>
      <c r="L1903"/>
      <c r="M1903"/>
      <c r="N1903"/>
      <c r="O1903" s="216"/>
    </row>
    <row r="1904" spans="1:15">
      <c r="A1904"/>
      <c r="B1904"/>
      <c r="C1904"/>
      <c r="D1904"/>
      <c r="E1904"/>
      <c r="F1904" s="105"/>
      <c r="G1904" s="105"/>
      <c r="H1904" s="105"/>
      <c r="I1904" s="105"/>
      <c r="J1904" s="105"/>
      <c r="K1904" s="105"/>
      <c r="L1904"/>
      <c r="M1904"/>
      <c r="N1904"/>
      <c r="O1904" s="216"/>
    </row>
    <row r="1905" spans="1:15">
      <c r="A1905"/>
      <c r="B1905"/>
      <c r="C1905"/>
      <c r="D1905"/>
      <c r="E1905"/>
      <c r="F1905" s="105"/>
      <c r="G1905" s="105"/>
      <c r="H1905" s="105"/>
      <c r="I1905" s="105"/>
      <c r="J1905" s="105"/>
      <c r="K1905" s="105"/>
      <c r="L1905"/>
      <c r="M1905"/>
      <c r="N1905"/>
      <c r="O1905" s="216"/>
    </row>
    <row r="1906" spans="1:15">
      <c r="A1906"/>
      <c r="B1906"/>
      <c r="C1906"/>
      <c r="D1906"/>
      <c r="E1906"/>
      <c r="F1906" s="105"/>
      <c r="G1906" s="105"/>
      <c r="H1906" s="105"/>
      <c r="I1906" s="105"/>
      <c r="J1906" s="105"/>
      <c r="K1906" s="105"/>
      <c r="L1906"/>
      <c r="M1906"/>
      <c r="N1906"/>
      <c r="O1906" s="216"/>
    </row>
    <row r="1907" spans="1:15">
      <c r="A1907"/>
      <c r="B1907"/>
      <c r="C1907"/>
      <c r="D1907"/>
      <c r="E1907"/>
      <c r="F1907" s="105"/>
      <c r="G1907" s="105"/>
      <c r="H1907" s="105"/>
      <c r="I1907" s="105"/>
      <c r="J1907" s="105"/>
      <c r="K1907" s="105"/>
      <c r="L1907"/>
      <c r="M1907"/>
      <c r="N1907"/>
      <c r="O1907" s="216"/>
    </row>
    <row r="1908" spans="1:15">
      <c r="A1908"/>
      <c r="B1908"/>
      <c r="C1908"/>
      <c r="D1908"/>
      <c r="E1908"/>
      <c r="F1908" s="105"/>
      <c r="G1908" s="105"/>
      <c r="H1908" s="105"/>
      <c r="I1908" s="105"/>
      <c r="J1908" s="105"/>
      <c r="K1908" s="105"/>
      <c r="L1908"/>
      <c r="M1908"/>
      <c r="N1908"/>
      <c r="O1908" s="216"/>
    </row>
    <row r="1909" spans="1:15">
      <c r="A1909"/>
      <c r="B1909"/>
      <c r="C1909"/>
      <c r="D1909"/>
      <c r="E1909"/>
      <c r="F1909" s="105"/>
      <c r="G1909" s="105"/>
      <c r="H1909" s="105"/>
      <c r="I1909" s="105"/>
      <c r="J1909" s="105"/>
      <c r="K1909" s="105"/>
      <c r="L1909"/>
      <c r="M1909"/>
      <c r="N1909"/>
      <c r="O1909" s="216"/>
    </row>
    <row r="1910" spans="1:15">
      <c r="A1910"/>
      <c r="B1910"/>
      <c r="C1910"/>
      <c r="D1910"/>
      <c r="E1910"/>
      <c r="F1910" s="105"/>
      <c r="G1910" s="105"/>
      <c r="H1910" s="105"/>
      <c r="I1910" s="105"/>
      <c r="J1910" s="105"/>
      <c r="K1910" s="105"/>
      <c r="L1910"/>
      <c r="M1910"/>
      <c r="N1910"/>
      <c r="O1910" s="216"/>
    </row>
    <row r="1911" spans="1:15">
      <c r="A1911"/>
      <c r="B1911"/>
      <c r="C1911"/>
      <c r="D1911"/>
      <c r="E1911"/>
      <c r="F1911" s="105"/>
      <c r="G1911" s="105"/>
      <c r="H1911" s="105"/>
      <c r="I1911" s="105"/>
      <c r="J1911" s="105"/>
      <c r="K1911" s="105"/>
      <c r="L1911"/>
      <c r="M1911"/>
      <c r="N1911"/>
      <c r="O1911" s="216"/>
    </row>
    <row r="1912" spans="1:15">
      <c r="A1912"/>
      <c r="B1912"/>
      <c r="C1912"/>
      <c r="D1912"/>
      <c r="E1912"/>
      <c r="F1912" s="105"/>
      <c r="G1912" s="105"/>
      <c r="H1912" s="105"/>
      <c r="I1912" s="105"/>
      <c r="J1912" s="105"/>
      <c r="K1912" s="105"/>
      <c r="L1912"/>
      <c r="M1912"/>
      <c r="N1912"/>
      <c r="O1912" s="216"/>
    </row>
    <row r="1913" spans="1:15">
      <c r="A1913"/>
      <c r="B1913"/>
      <c r="C1913"/>
      <c r="D1913"/>
      <c r="E1913"/>
      <c r="F1913" s="105"/>
      <c r="G1913" s="105"/>
      <c r="H1913" s="105"/>
      <c r="I1913" s="105"/>
      <c r="J1913" s="105"/>
      <c r="K1913" s="105"/>
      <c r="L1913"/>
      <c r="M1913"/>
      <c r="N1913"/>
      <c r="O1913" s="216"/>
    </row>
    <row r="1914" spans="1:15">
      <c r="A1914"/>
      <c r="B1914"/>
      <c r="C1914"/>
      <c r="D1914"/>
      <c r="E1914"/>
      <c r="F1914" s="105"/>
      <c r="G1914" s="105"/>
      <c r="H1914" s="105"/>
      <c r="I1914" s="105"/>
      <c r="J1914" s="105"/>
      <c r="K1914" s="105"/>
      <c r="L1914"/>
      <c r="M1914"/>
      <c r="N1914"/>
      <c r="O1914" s="216"/>
    </row>
    <row r="1915" spans="1:15">
      <c r="A1915"/>
      <c r="B1915"/>
      <c r="C1915"/>
      <c r="D1915"/>
      <c r="E1915"/>
      <c r="F1915" s="105"/>
      <c r="G1915" s="105"/>
      <c r="H1915" s="105"/>
      <c r="I1915" s="105"/>
      <c r="J1915" s="105"/>
      <c r="K1915" s="105"/>
      <c r="L1915"/>
      <c r="M1915"/>
      <c r="N1915"/>
      <c r="O1915" s="216"/>
    </row>
    <row r="1916" spans="1:15">
      <c r="A1916"/>
      <c r="B1916"/>
      <c r="C1916"/>
      <c r="D1916"/>
      <c r="E1916"/>
      <c r="F1916" s="105"/>
      <c r="G1916" s="105"/>
      <c r="H1916" s="105"/>
      <c r="I1916" s="105"/>
      <c r="J1916" s="105"/>
      <c r="K1916" s="105"/>
      <c r="L1916"/>
      <c r="M1916"/>
      <c r="N1916"/>
      <c r="O1916" s="216"/>
    </row>
    <row r="1917" spans="1:15">
      <c r="A1917"/>
      <c r="B1917"/>
      <c r="C1917"/>
      <c r="D1917"/>
      <c r="E1917"/>
      <c r="F1917" s="105"/>
      <c r="G1917" s="105"/>
      <c r="H1917" s="105"/>
      <c r="I1917" s="105"/>
      <c r="J1917" s="105"/>
      <c r="K1917" s="105"/>
      <c r="L1917"/>
      <c r="M1917"/>
      <c r="N1917"/>
      <c r="O1917" s="216"/>
    </row>
    <row r="1918" spans="1:15">
      <c r="A1918"/>
      <c r="B1918"/>
      <c r="C1918"/>
      <c r="D1918"/>
      <c r="E1918"/>
      <c r="F1918" s="105"/>
      <c r="G1918" s="105"/>
      <c r="H1918" s="105"/>
      <c r="I1918" s="105"/>
      <c r="J1918" s="105"/>
      <c r="K1918" s="105"/>
      <c r="L1918"/>
      <c r="M1918"/>
      <c r="N1918"/>
      <c r="O1918" s="216"/>
    </row>
    <row r="1919" spans="1:15">
      <c r="A1919"/>
      <c r="B1919"/>
      <c r="C1919"/>
      <c r="D1919"/>
      <c r="E1919"/>
      <c r="F1919" s="105"/>
      <c r="G1919" s="105"/>
      <c r="H1919" s="105"/>
      <c r="I1919" s="105"/>
      <c r="J1919" s="105"/>
      <c r="K1919" s="105"/>
      <c r="L1919"/>
      <c r="M1919"/>
      <c r="N1919"/>
      <c r="O1919" s="216"/>
    </row>
    <row r="1920" spans="1:15">
      <c r="A1920"/>
      <c r="B1920"/>
      <c r="C1920"/>
      <c r="D1920"/>
      <c r="E1920"/>
      <c r="F1920" s="105"/>
      <c r="G1920" s="105"/>
      <c r="H1920" s="105"/>
      <c r="I1920" s="105"/>
      <c r="J1920" s="105"/>
      <c r="K1920" s="105"/>
      <c r="L1920"/>
      <c r="M1920"/>
      <c r="N1920"/>
      <c r="O1920" s="216"/>
    </row>
    <row r="1921" spans="1:15">
      <c r="A1921"/>
      <c r="B1921"/>
      <c r="C1921"/>
      <c r="D1921"/>
      <c r="E1921"/>
      <c r="F1921" s="105"/>
      <c r="G1921" s="105"/>
      <c r="H1921" s="105"/>
      <c r="I1921" s="105"/>
      <c r="J1921" s="105"/>
      <c r="K1921" s="105"/>
      <c r="L1921"/>
      <c r="M1921"/>
      <c r="N1921"/>
      <c r="O1921" s="216"/>
    </row>
    <row r="1922" spans="1:15">
      <c r="A1922"/>
      <c r="B1922"/>
      <c r="C1922"/>
      <c r="D1922"/>
      <c r="E1922"/>
      <c r="F1922" s="105"/>
      <c r="G1922" s="105"/>
      <c r="H1922" s="105"/>
      <c r="I1922" s="105"/>
      <c r="J1922" s="105"/>
      <c r="K1922" s="105"/>
      <c r="L1922"/>
      <c r="M1922"/>
      <c r="N1922"/>
      <c r="O1922" s="216"/>
    </row>
    <row r="1923" spans="1:15">
      <c r="A1923"/>
      <c r="B1923"/>
      <c r="C1923"/>
      <c r="D1923"/>
      <c r="E1923"/>
      <c r="F1923" s="105"/>
      <c r="G1923" s="105"/>
      <c r="H1923" s="105"/>
      <c r="I1923" s="105"/>
      <c r="J1923" s="105"/>
      <c r="K1923" s="105"/>
      <c r="L1923"/>
      <c r="M1923"/>
      <c r="N1923"/>
      <c r="O1923" s="216"/>
    </row>
    <row r="1924" spans="1:15">
      <c r="A1924"/>
      <c r="B1924"/>
      <c r="C1924"/>
      <c r="D1924"/>
      <c r="E1924"/>
      <c r="F1924" s="105"/>
      <c r="G1924" s="105"/>
      <c r="H1924" s="105"/>
      <c r="I1924" s="105"/>
      <c r="J1924" s="105"/>
      <c r="K1924" s="105"/>
      <c r="L1924"/>
      <c r="M1924"/>
      <c r="N1924"/>
      <c r="O1924" s="216"/>
    </row>
    <row r="1925" spans="1:15">
      <c r="A1925"/>
      <c r="B1925"/>
      <c r="C1925"/>
      <c r="D1925"/>
      <c r="E1925"/>
      <c r="F1925" s="105"/>
      <c r="G1925" s="105"/>
      <c r="H1925" s="105"/>
      <c r="I1925" s="105"/>
      <c r="J1925" s="105"/>
      <c r="K1925" s="105"/>
      <c r="L1925"/>
      <c r="M1925"/>
      <c r="N1925"/>
      <c r="O1925" s="216"/>
    </row>
    <row r="1926" spans="1:15">
      <c r="A1926"/>
      <c r="B1926"/>
      <c r="C1926"/>
      <c r="D1926"/>
      <c r="E1926"/>
      <c r="F1926" s="105"/>
      <c r="G1926" s="105"/>
      <c r="H1926" s="105"/>
      <c r="I1926" s="105"/>
      <c r="J1926" s="105"/>
      <c r="K1926" s="105"/>
      <c r="L1926"/>
      <c r="M1926"/>
      <c r="N1926"/>
      <c r="O1926" s="216"/>
    </row>
    <row r="1927" spans="1:15">
      <c r="A1927"/>
      <c r="B1927"/>
      <c r="C1927"/>
      <c r="D1927"/>
      <c r="E1927"/>
      <c r="F1927" s="105"/>
      <c r="G1927" s="105"/>
      <c r="H1927" s="105"/>
      <c r="I1927" s="105"/>
      <c r="J1927" s="105"/>
      <c r="K1927" s="105"/>
      <c r="L1927"/>
      <c r="M1927"/>
      <c r="N1927"/>
      <c r="O1927" s="216"/>
    </row>
    <row r="1928" spans="1:15">
      <c r="A1928"/>
      <c r="B1928"/>
      <c r="C1928"/>
      <c r="D1928"/>
      <c r="E1928"/>
      <c r="F1928" s="105"/>
      <c r="G1928" s="105"/>
      <c r="H1928" s="105"/>
      <c r="I1928" s="105"/>
      <c r="J1928" s="105"/>
      <c r="K1928" s="105"/>
      <c r="L1928"/>
      <c r="M1928"/>
      <c r="N1928"/>
      <c r="O1928" s="216"/>
    </row>
    <row r="1929" spans="1:15">
      <c r="A1929"/>
      <c r="B1929"/>
      <c r="C1929"/>
      <c r="D1929"/>
      <c r="E1929"/>
      <c r="F1929" s="105"/>
      <c r="G1929" s="105"/>
      <c r="H1929" s="105"/>
      <c r="I1929" s="105"/>
      <c r="J1929" s="105"/>
      <c r="K1929" s="105"/>
      <c r="L1929"/>
      <c r="M1929"/>
      <c r="N1929"/>
      <c r="O1929" s="216"/>
    </row>
    <row r="1930" spans="1:15">
      <c r="A1930"/>
      <c r="B1930"/>
      <c r="C1930"/>
      <c r="D1930"/>
      <c r="E1930"/>
      <c r="F1930" s="105"/>
      <c r="G1930" s="105"/>
      <c r="H1930" s="105"/>
      <c r="I1930" s="105"/>
      <c r="J1930" s="105"/>
      <c r="K1930" s="105"/>
      <c r="L1930"/>
      <c r="M1930"/>
      <c r="N1930"/>
      <c r="O1930" s="216"/>
    </row>
    <row r="1931" spans="1:15">
      <c r="A1931"/>
      <c r="B1931"/>
      <c r="C1931"/>
      <c r="D1931"/>
      <c r="E1931"/>
      <c r="F1931" s="105"/>
      <c r="G1931" s="105"/>
      <c r="H1931" s="105"/>
      <c r="I1931" s="105"/>
      <c r="J1931" s="105"/>
      <c r="K1931" s="105"/>
      <c r="L1931"/>
      <c r="M1931"/>
      <c r="N1931"/>
      <c r="O1931" s="216"/>
    </row>
    <row r="1932" spans="1:15">
      <c r="A1932"/>
      <c r="B1932"/>
      <c r="C1932"/>
      <c r="D1932"/>
      <c r="E1932"/>
      <c r="F1932" s="105"/>
      <c r="G1932" s="105"/>
      <c r="H1932" s="105"/>
      <c r="I1932" s="105"/>
      <c r="J1932" s="105"/>
      <c r="K1932" s="105"/>
      <c r="L1932"/>
      <c r="M1932"/>
      <c r="N1932"/>
      <c r="O1932" s="216"/>
    </row>
    <row r="1933" spans="1:15">
      <c r="A1933"/>
      <c r="B1933"/>
      <c r="C1933"/>
      <c r="D1933"/>
      <c r="E1933"/>
      <c r="F1933" s="105"/>
      <c r="G1933" s="105"/>
      <c r="H1933" s="105"/>
      <c r="I1933" s="105"/>
      <c r="J1933" s="105"/>
      <c r="K1933" s="105"/>
      <c r="L1933"/>
      <c r="M1933"/>
      <c r="N1933"/>
      <c r="O1933" s="216"/>
    </row>
    <row r="1934" spans="1:15">
      <c r="A1934"/>
      <c r="B1934"/>
      <c r="C1934"/>
      <c r="D1934"/>
      <c r="E1934"/>
      <c r="F1934" s="105"/>
      <c r="G1934" s="105"/>
      <c r="H1934" s="105"/>
      <c r="I1934" s="105"/>
      <c r="J1934" s="105"/>
      <c r="K1934" s="105"/>
      <c r="L1934"/>
      <c r="M1934"/>
      <c r="N1934"/>
      <c r="O1934" s="216"/>
    </row>
    <row r="1935" spans="1:15">
      <c r="A1935"/>
      <c r="B1935"/>
      <c r="C1935"/>
      <c r="D1935"/>
      <c r="E1935"/>
      <c r="F1935" s="105"/>
      <c r="G1935" s="105"/>
      <c r="H1935" s="105"/>
      <c r="I1935" s="105"/>
      <c r="J1935" s="105"/>
      <c r="K1935" s="105"/>
      <c r="L1935"/>
      <c r="M1935"/>
      <c r="N1935"/>
      <c r="O1935" s="216"/>
    </row>
    <row r="1936" spans="1:15">
      <c r="A1936"/>
      <c r="B1936"/>
      <c r="C1936"/>
      <c r="D1936"/>
      <c r="E1936"/>
      <c r="F1936" s="105"/>
      <c r="G1936" s="105"/>
      <c r="H1936" s="105"/>
      <c r="I1936" s="105"/>
      <c r="J1936" s="105"/>
      <c r="K1936" s="105"/>
      <c r="L1936"/>
      <c r="M1936"/>
      <c r="N1936"/>
      <c r="O1936" s="216"/>
    </row>
    <row r="1937" spans="1:15">
      <c r="A1937"/>
      <c r="B1937"/>
      <c r="C1937"/>
      <c r="D1937"/>
      <c r="E1937"/>
      <c r="F1937" s="105"/>
      <c r="G1937" s="105"/>
      <c r="H1937" s="105"/>
      <c r="I1937" s="105"/>
      <c r="J1937" s="105"/>
      <c r="K1937" s="105"/>
      <c r="L1937"/>
      <c r="M1937"/>
      <c r="N1937"/>
      <c r="O1937" s="216"/>
    </row>
    <row r="1938" spans="1:15">
      <c r="A1938"/>
      <c r="B1938"/>
      <c r="C1938"/>
      <c r="D1938"/>
      <c r="E1938"/>
      <c r="F1938" s="105"/>
      <c r="G1938" s="105"/>
      <c r="H1938" s="105"/>
      <c r="I1938" s="105"/>
      <c r="J1938" s="105"/>
      <c r="K1938" s="105"/>
      <c r="L1938"/>
      <c r="M1938"/>
      <c r="N1938"/>
      <c r="O1938" s="216"/>
    </row>
    <row r="1939" spans="1:15">
      <c r="A1939"/>
      <c r="B1939"/>
      <c r="C1939"/>
      <c r="D1939"/>
      <c r="E1939"/>
      <c r="F1939" s="105"/>
      <c r="G1939" s="105"/>
      <c r="H1939" s="105"/>
      <c r="I1939" s="105"/>
      <c r="J1939" s="105"/>
      <c r="K1939" s="105"/>
      <c r="L1939"/>
      <c r="M1939"/>
      <c r="N1939"/>
      <c r="O1939" s="216"/>
    </row>
    <row r="1940" spans="1:15">
      <c r="A1940"/>
      <c r="B1940"/>
      <c r="C1940"/>
      <c r="D1940"/>
      <c r="E1940"/>
      <c r="F1940" s="105"/>
      <c r="G1940" s="105"/>
      <c r="H1940" s="105"/>
      <c r="I1940" s="105"/>
      <c r="J1940" s="105"/>
      <c r="K1940" s="105"/>
      <c r="L1940"/>
      <c r="M1940"/>
      <c r="N1940"/>
      <c r="O1940" s="216"/>
    </row>
    <row r="1941" spans="1:15">
      <c r="A1941"/>
      <c r="B1941"/>
      <c r="C1941"/>
      <c r="D1941"/>
      <c r="E1941"/>
      <c r="F1941" s="105"/>
      <c r="G1941" s="105"/>
      <c r="H1941" s="105"/>
      <c r="I1941" s="105"/>
      <c r="J1941" s="105"/>
      <c r="K1941" s="105"/>
      <c r="L1941"/>
      <c r="M1941"/>
      <c r="N1941"/>
      <c r="O1941" s="216"/>
    </row>
    <row r="1942" spans="1:15">
      <c r="A1942"/>
      <c r="B1942"/>
      <c r="C1942"/>
      <c r="D1942"/>
      <c r="E1942"/>
      <c r="F1942" s="105"/>
      <c r="G1942" s="105"/>
      <c r="H1942" s="105"/>
      <c r="I1942" s="105"/>
      <c r="J1942" s="105"/>
      <c r="K1942" s="105"/>
      <c r="L1942"/>
      <c r="M1942"/>
      <c r="N1942"/>
      <c r="O1942" s="216"/>
    </row>
    <row r="1943" spans="1:15">
      <c r="A1943"/>
      <c r="B1943"/>
      <c r="C1943"/>
      <c r="D1943"/>
      <c r="E1943"/>
      <c r="F1943" s="105"/>
      <c r="G1943" s="105"/>
      <c r="H1943" s="105"/>
      <c r="I1943" s="105"/>
      <c r="J1943" s="105"/>
      <c r="K1943" s="105"/>
      <c r="L1943"/>
      <c r="M1943"/>
      <c r="N1943"/>
      <c r="O1943" s="216"/>
    </row>
    <row r="1944" spans="1:15">
      <c r="A1944"/>
      <c r="B1944"/>
      <c r="C1944"/>
      <c r="D1944"/>
      <c r="E1944"/>
      <c r="F1944" s="105"/>
      <c r="G1944" s="105"/>
      <c r="H1944" s="105"/>
      <c r="I1944" s="105"/>
      <c r="J1944" s="105"/>
      <c r="K1944" s="105"/>
      <c r="L1944"/>
      <c r="M1944"/>
      <c r="N1944"/>
      <c r="O1944" s="216"/>
    </row>
    <row r="1945" spans="1:15">
      <c r="A1945"/>
      <c r="B1945"/>
      <c r="C1945"/>
      <c r="D1945"/>
      <c r="E1945"/>
      <c r="F1945" s="105"/>
      <c r="G1945" s="105"/>
      <c r="H1945" s="105"/>
      <c r="I1945" s="105"/>
      <c r="J1945" s="105"/>
      <c r="K1945" s="105"/>
      <c r="L1945"/>
      <c r="M1945"/>
      <c r="N1945"/>
      <c r="O1945" s="216"/>
    </row>
    <row r="1946" spans="1:15">
      <c r="A1946"/>
      <c r="B1946"/>
      <c r="C1946"/>
      <c r="D1946"/>
      <c r="E1946"/>
      <c r="F1946" s="105"/>
      <c r="G1946" s="105"/>
      <c r="H1946" s="105"/>
      <c r="I1946" s="105"/>
      <c r="J1946" s="105"/>
      <c r="K1946" s="105"/>
      <c r="L1946"/>
      <c r="M1946"/>
      <c r="N1946"/>
      <c r="O1946" s="216"/>
    </row>
    <row r="1947" spans="1:15">
      <c r="A1947"/>
      <c r="B1947"/>
      <c r="C1947"/>
      <c r="D1947"/>
      <c r="E1947"/>
      <c r="F1947" s="105"/>
      <c r="G1947" s="105"/>
      <c r="H1947" s="105"/>
      <c r="I1947" s="105"/>
      <c r="J1947" s="105"/>
      <c r="K1947" s="105"/>
      <c r="L1947"/>
      <c r="M1947"/>
      <c r="N1947"/>
      <c r="O1947" s="216"/>
    </row>
    <row r="1948" spans="1:15">
      <c r="A1948"/>
      <c r="B1948"/>
      <c r="C1948"/>
      <c r="D1948"/>
      <c r="E1948"/>
      <c r="F1948" s="105"/>
      <c r="G1948" s="105"/>
      <c r="H1948" s="105"/>
      <c r="I1948" s="105"/>
      <c r="J1948" s="105"/>
      <c r="K1948" s="105"/>
      <c r="L1948"/>
      <c r="M1948"/>
      <c r="N1948"/>
      <c r="O1948" s="216"/>
    </row>
    <row r="1949" spans="1:15">
      <c r="A1949"/>
      <c r="B1949"/>
      <c r="C1949"/>
      <c r="D1949"/>
      <c r="E1949"/>
      <c r="F1949" s="105"/>
      <c r="G1949" s="105"/>
      <c r="H1949" s="105"/>
      <c r="I1949" s="105"/>
      <c r="J1949" s="105"/>
      <c r="K1949" s="105"/>
      <c r="L1949"/>
      <c r="M1949"/>
      <c r="N1949"/>
      <c r="O1949" s="216"/>
    </row>
    <row r="1950" spans="1:15">
      <c r="A1950"/>
      <c r="B1950"/>
      <c r="C1950"/>
      <c r="D1950"/>
      <c r="E1950"/>
      <c r="F1950" s="105"/>
      <c r="G1950" s="105"/>
      <c r="H1950" s="105"/>
      <c r="I1950" s="105"/>
      <c r="J1950" s="105"/>
      <c r="K1950" s="105"/>
      <c r="L1950"/>
      <c r="M1950"/>
      <c r="N1950"/>
      <c r="O1950" s="216"/>
    </row>
    <row r="1951" spans="1:15">
      <c r="A1951"/>
      <c r="B1951"/>
      <c r="C1951"/>
      <c r="D1951"/>
      <c r="E1951"/>
      <c r="F1951" s="105"/>
      <c r="G1951" s="105"/>
      <c r="H1951" s="105"/>
      <c r="I1951" s="105"/>
      <c r="J1951" s="105"/>
      <c r="K1951" s="105"/>
      <c r="L1951"/>
      <c r="M1951"/>
      <c r="N1951"/>
      <c r="O1951" s="216"/>
    </row>
    <row r="1952" spans="1:15">
      <c r="A1952"/>
      <c r="B1952"/>
      <c r="C1952"/>
      <c r="D1952"/>
      <c r="E1952"/>
      <c r="F1952" s="105"/>
      <c r="G1952" s="105"/>
      <c r="H1952" s="105"/>
      <c r="I1952" s="105"/>
      <c r="J1952" s="105"/>
      <c r="K1952" s="105"/>
      <c r="L1952"/>
      <c r="M1952"/>
      <c r="N1952"/>
      <c r="O1952" s="216"/>
    </row>
    <row r="1953" spans="1:15">
      <c r="A1953"/>
      <c r="B1953"/>
      <c r="C1953"/>
      <c r="D1953"/>
      <c r="E1953"/>
      <c r="F1953" s="105"/>
      <c r="G1953" s="105"/>
      <c r="H1953" s="105"/>
      <c r="I1953" s="105"/>
      <c r="J1953" s="105"/>
      <c r="K1953" s="105"/>
      <c r="L1953"/>
      <c r="M1953"/>
      <c r="N1953"/>
      <c r="O1953" s="216"/>
    </row>
    <row r="1954" spans="1:15">
      <c r="A1954"/>
      <c r="B1954"/>
      <c r="C1954"/>
      <c r="D1954"/>
      <c r="E1954"/>
      <c r="F1954" s="105"/>
      <c r="G1954" s="105"/>
      <c r="H1954" s="105"/>
      <c r="I1954" s="105"/>
      <c r="J1954" s="105"/>
      <c r="K1954" s="105"/>
      <c r="L1954"/>
      <c r="M1954"/>
      <c r="N1954"/>
      <c r="O1954" s="216"/>
    </row>
    <row r="1955" spans="1:15">
      <c r="A1955"/>
      <c r="B1955"/>
      <c r="C1955"/>
      <c r="D1955"/>
      <c r="E1955"/>
      <c r="F1955" s="105"/>
      <c r="G1955" s="105"/>
      <c r="H1955" s="105"/>
      <c r="I1955" s="105"/>
      <c r="J1955" s="105"/>
      <c r="K1955" s="105"/>
      <c r="L1955"/>
      <c r="M1955"/>
      <c r="N1955"/>
      <c r="O1955" s="216"/>
    </row>
    <row r="1956" spans="1:15">
      <c r="A1956"/>
      <c r="B1956"/>
      <c r="C1956"/>
      <c r="D1956"/>
      <c r="E1956"/>
      <c r="F1956" s="105"/>
      <c r="G1956" s="105"/>
      <c r="H1956" s="105"/>
      <c r="I1956" s="105"/>
      <c r="J1956" s="105"/>
      <c r="K1956" s="105"/>
      <c r="L1956"/>
      <c r="M1956"/>
      <c r="N1956"/>
      <c r="O1956" s="216"/>
    </row>
    <row r="1957" spans="1:15">
      <c r="A1957"/>
      <c r="B1957"/>
      <c r="C1957"/>
      <c r="D1957"/>
      <c r="E1957"/>
      <c r="F1957" s="105"/>
      <c r="G1957" s="105"/>
      <c r="H1957" s="105"/>
      <c r="I1957" s="105"/>
      <c r="J1957" s="105"/>
      <c r="K1957" s="105"/>
      <c r="L1957"/>
      <c r="M1957"/>
      <c r="N1957"/>
      <c r="O1957" s="216"/>
    </row>
    <row r="1958" spans="1:15">
      <c r="A1958"/>
      <c r="B1958"/>
      <c r="C1958"/>
      <c r="D1958"/>
      <c r="E1958"/>
      <c r="F1958" s="105"/>
      <c r="G1958" s="105"/>
      <c r="H1958" s="105"/>
      <c r="I1958" s="105"/>
      <c r="J1958" s="105"/>
      <c r="K1958" s="105"/>
      <c r="L1958"/>
      <c r="M1958"/>
      <c r="N1958"/>
      <c r="O1958" s="216"/>
    </row>
    <row r="1959" spans="1:15">
      <c r="A1959"/>
      <c r="B1959"/>
      <c r="C1959"/>
      <c r="D1959"/>
      <c r="E1959"/>
      <c r="F1959" s="105"/>
      <c r="G1959" s="105"/>
      <c r="H1959" s="105"/>
      <c r="I1959" s="105"/>
      <c r="J1959" s="105"/>
      <c r="K1959" s="105"/>
      <c r="L1959"/>
      <c r="M1959"/>
      <c r="N1959"/>
      <c r="O1959" s="216"/>
    </row>
    <row r="1960" spans="1:15">
      <c r="A1960"/>
      <c r="B1960"/>
      <c r="C1960"/>
      <c r="D1960"/>
      <c r="E1960"/>
      <c r="F1960" s="105"/>
      <c r="G1960" s="105"/>
      <c r="H1960" s="105"/>
      <c r="I1960" s="105"/>
      <c r="J1960" s="105"/>
      <c r="K1960" s="105"/>
      <c r="L1960"/>
      <c r="M1960"/>
      <c r="N1960"/>
      <c r="O1960" s="216"/>
    </row>
    <row r="1961" spans="1:15">
      <c r="A1961"/>
      <c r="B1961"/>
      <c r="C1961"/>
      <c r="D1961"/>
      <c r="E1961"/>
      <c r="F1961" s="105"/>
      <c r="G1961" s="105"/>
      <c r="H1961" s="105"/>
      <c r="I1961" s="105"/>
      <c r="J1961" s="105"/>
      <c r="K1961" s="105"/>
      <c r="L1961"/>
      <c r="M1961"/>
      <c r="N1961"/>
      <c r="O1961" s="216"/>
    </row>
    <row r="1962" spans="1:15">
      <c r="A1962"/>
      <c r="B1962"/>
      <c r="C1962"/>
      <c r="D1962"/>
      <c r="E1962"/>
      <c r="F1962" s="105"/>
      <c r="G1962" s="105"/>
      <c r="H1962" s="105"/>
      <c r="I1962" s="105"/>
      <c r="J1962" s="105"/>
      <c r="K1962" s="105"/>
      <c r="L1962"/>
      <c r="M1962"/>
      <c r="N1962"/>
      <c r="O1962" s="216"/>
    </row>
    <row r="1963" spans="1:15">
      <c r="A1963"/>
      <c r="B1963"/>
      <c r="C1963"/>
      <c r="D1963"/>
      <c r="E1963"/>
      <c r="F1963" s="105"/>
      <c r="G1963" s="105"/>
      <c r="H1963" s="105"/>
      <c r="I1963" s="105"/>
      <c r="J1963" s="105"/>
      <c r="K1963" s="105"/>
      <c r="L1963"/>
      <c r="M1963"/>
      <c r="N1963"/>
      <c r="O1963" s="216"/>
    </row>
    <row r="1964" spans="1:15">
      <c r="A1964"/>
      <c r="B1964"/>
      <c r="C1964"/>
      <c r="D1964"/>
      <c r="E1964"/>
      <c r="F1964" s="105"/>
      <c r="G1964" s="105"/>
      <c r="H1964" s="105"/>
      <c r="I1964" s="105"/>
      <c r="J1964" s="105"/>
      <c r="K1964" s="105"/>
      <c r="L1964"/>
      <c r="M1964"/>
      <c r="N1964"/>
      <c r="O1964" s="216"/>
    </row>
    <row r="1965" spans="1:15">
      <c r="A1965"/>
      <c r="B1965"/>
      <c r="C1965"/>
      <c r="D1965"/>
      <c r="E1965"/>
      <c r="F1965" s="105"/>
      <c r="G1965" s="105"/>
      <c r="H1965" s="105"/>
      <c r="I1965" s="105"/>
      <c r="J1965" s="105"/>
      <c r="K1965" s="105"/>
      <c r="L1965"/>
      <c r="M1965"/>
      <c r="N1965"/>
      <c r="O1965" s="216"/>
    </row>
    <row r="1966" spans="1:15">
      <c r="A1966"/>
      <c r="B1966"/>
      <c r="C1966"/>
      <c r="D1966"/>
      <c r="E1966"/>
      <c r="F1966" s="105"/>
      <c r="G1966" s="105"/>
      <c r="H1966" s="105"/>
      <c r="I1966" s="105"/>
      <c r="J1966" s="105"/>
      <c r="K1966" s="105"/>
      <c r="L1966"/>
      <c r="M1966"/>
      <c r="N1966"/>
      <c r="O1966" s="216"/>
    </row>
    <row r="1967" spans="1:15">
      <c r="A1967"/>
      <c r="B1967"/>
      <c r="C1967"/>
      <c r="D1967"/>
      <c r="E1967"/>
      <c r="F1967" s="105"/>
      <c r="G1967" s="105"/>
      <c r="H1967" s="105"/>
      <c r="I1967" s="105"/>
      <c r="J1967" s="105"/>
      <c r="K1967" s="105"/>
      <c r="L1967"/>
      <c r="M1967"/>
      <c r="N1967"/>
      <c r="O1967" s="216"/>
    </row>
    <row r="1968" spans="1:15">
      <c r="A1968"/>
      <c r="B1968"/>
      <c r="C1968"/>
      <c r="D1968"/>
      <c r="E1968"/>
      <c r="F1968" s="105"/>
      <c r="G1968" s="105"/>
      <c r="H1968" s="105"/>
      <c r="I1968" s="105"/>
      <c r="J1968" s="105"/>
      <c r="K1968" s="105"/>
      <c r="L1968"/>
      <c r="M1968"/>
      <c r="N1968"/>
      <c r="O1968" s="216"/>
    </row>
    <row r="1969" spans="1:15">
      <c r="A1969"/>
      <c r="B1969"/>
      <c r="C1969"/>
      <c r="D1969"/>
      <c r="E1969"/>
      <c r="F1969" s="105"/>
      <c r="G1969" s="105"/>
      <c r="H1969" s="105"/>
      <c r="I1969" s="105"/>
      <c r="J1969" s="105"/>
      <c r="K1969" s="105"/>
      <c r="L1969"/>
      <c r="M1969"/>
      <c r="N1969"/>
      <c r="O1969" s="216"/>
    </row>
    <row r="1970" spans="1:15">
      <c r="A1970"/>
      <c r="B1970"/>
      <c r="C1970"/>
      <c r="D1970"/>
      <c r="E1970"/>
      <c r="F1970" s="105"/>
      <c r="G1970" s="105"/>
      <c r="H1970" s="105"/>
      <c r="I1970" s="105"/>
      <c r="J1970" s="105"/>
      <c r="K1970" s="105"/>
      <c r="L1970"/>
      <c r="M1970"/>
      <c r="N1970"/>
      <c r="O1970" s="216"/>
    </row>
    <row r="1971" spans="1:15">
      <c r="A1971"/>
      <c r="B1971"/>
      <c r="C1971"/>
      <c r="D1971"/>
      <c r="E1971"/>
      <c r="F1971" s="105"/>
      <c r="G1971" s="105"/>
      <c r="H1971" s="105"/>
      <c r="I1971" s="105"/>
      <c r="J1971" s="105"/>
      <c r="K1971" s="105"/>
      <c r="L1971"/>
      <c r="M1971"/>
      <c r="N1971"/>
      <c r="O1971" s="216"/>
    </row>
    <row r="1972" spans="1:15">
      <c r="A1972"/>
      <c r="B1972"/>
      <c r="C1972"/>
      <c r="D1972"/>
      <c r="E1972"/>
      <c r="F1972" s="105"/>
      <c r="G1972" s="105"/>
      <c r="H1972" s="105"/>
      <c r="I1972" s="105"/>
      <c r="J1972" s="105"/>
      <c r="K1972" s="105"/>
      <c r="L1972"/>
      <c r="M1972"/>
      <c r="N1972"/>
      <c r="O1972" s="216"/>
    </row>
    <row r="1973" spans="1:15">
      <c r="A1973"/>
      <c r="B1973"/>
      <c r="C1973"/>
      <c r="D1973"/>
      <c r="E1973"/>
      <c r="F1973" s="105"/>
      <c r="G1973" s="105"/>
      <c r="H1973" s="105"/>
      <c r="I1973" s="105"/>
      <c r="J1973" s="105"/>
      <c r="K1973" s="105"/>
      <c r="L1973"/>
      <c r="M1973"/>
      <c r="N1973"/>
      <c r="O1973" s="216"/>
    </row>
    <row r="1974" spans="1:15">
      <c r="A1974"/>
      <c r="B1974"/>
      <c r="C1974"/>
      <c r="D1974"/>
      <c r="E1974"/>
      <c r="F1974" s="105"/>
      <c r="G1974" s="105"/>
      <c r="H1974" s="105"/>
      <c r="I1974" s="105"/>
      <c r="J1974" s="105"/>
      <c r="K1974" s="105"/>
      <c r="L1974"/>
      <c r="M1974"/>
      <c r="N1974"/>
      <c r="O1974" s="216"/>
    </row>
    <row r="1975" spans="1:15">
      <c r="A1975"/>
      <c r="B1975"/>
      <c r="C1975"/>
      <c r="D1975"/>
      <c r="E1975"/>
      <c r="F1975" s="105"/>
      <c r="G1975" s="105"/>
      <c r="H1975" s="105"/>
      <c r="I1975" s="105"/>
      <c r="J1975" s="105"/>
      <c r="K1975" s="105"/>
      <c r="L1975"/>
      <c r="M1975"/>
      <c r="N1975"/>
      <c r="O1975" s="216"/>
    </row>
    <row r="1976" spans="1:15">
      <c r="A1976"/>
      <c r="B1976"/>
      <c r="C1976"/>
      <c r="D1976"/>
      <c r="E1976"/>
      <c r="F1976" s="105"/>
      <c r="G1976" s="105"/>
      <c r="H1976" s="105"/>
      <c r="I1976" s="105"/>
      <c r="J1976" s="105"/>
      <c r="K1976" s="105"/>
      <c r="L1976"/>
      <c r="M1976"/>
      <c r="N1976"/>
      <c r="O1976" s="216"/>
    </row>
    <row r="1977" spans="1:15">
      <c r="A1977"/>
      <c r="B1977"/>
      <c r="C1977"/>
      <c r="D1977"/>
      <c r="E1977"/>
      <c r="F1977" s="105"/>
      <c r="G1977" s="105"/>
      <c r="H1977" s="105"/>
      <c r="I1977" s="105"/>
      <c r="J1977" s="105"/>
      <c r="K1977" s="105"/>
      <c r="L1977"/>
      <c r="M1977"/>
      <c r="N1977"/>
      <c r="O1977" s="216"/>
    </row>
    <row r="1978" spans="1:15">
      <c r="A1978"/>
      <c r="B1978"/>
      <c r="C1978"/>
      <c r="D1978"/>
      <c r="E1978"/>
      <c r="F1978" s="105"/>
      <c r="G1978" s="105"/>
      <c r="H1978" s="105"/>
      <c r="I1978" s="105"/>
      <c r="J1978" s="105"/>
      <c r="K1978" s="105"/>
      <c r="L1978"/>
      <c r="M1978"/>
      <c r="N1978"/>
      <c r="O1978" s="216"/>
    </row>
    <row r="1979" spans="1:15">
      <c r="A1979"/>
      <c r="B1979"/>
      <c r="C1979"/>
      <c r="D1979"/>
      <c r="E1979"/>
      <c r="F1979" s="105"/>
      <c r="G1979" s="105"/>
      <c r="H1979" s="105"/>
      <c r="I1979" s="105"/>
      <c r="J1979" s="105"/>
      <c r="K1979" s="105"/>
      <c r="L1979"/>
      <c r="M1979"/>
      <c r="N1979"/>
      <c r="O1979" s="216"/>
    </row>
    <row r="1980" spans="1:15">
      <c r="A1980"/>
      <c r="B1980"/>
      <c r="C1980"/>
      <c r="D1980"/>
      <c r="E1980"/>
      <c r="F1980" s="105"/>
      <c r="G1980" s="105"/>
      <c r="H1980" s="105"/>
      <c r="I1980" s="105"/>
      <c r="J1980" s="105"/>
      <c r="K1980" s="105"/>
      <c r="L1980"/>
      <c r="M1980"/>
      <c r="N1980"/>
      <c r="O1980" s="216"/>
    </row>
    <row r="1981" spans="1:15">
      <c r="A1981"/>
      <c r="B1981"/>
      <c r="C1981"/>
      <c r="D1981"/>
      <c r="E1981"/>
      <c r="F1981" s="105"/>
      <c r="G1981" s="105"/>
      <c r="H1981" s="105"/>
      <c r="I1981" s="105"/>
      <c r="J1981" s="105"/>
      <c r="K1981" s="105"/>
      <c r="L1981"/>
      <c r="M1981"/>
      <c r="N1981"/>
      <c r="O1981" s="216"/>
    </row>
    <row r="1982" spans="1:15">
      <c r="A1982"/>
      <c r="B1982"/>
      <c r="C1982"/>
      <c r="D1982"/>
      <c r="E1982"/>
      <c r="F1982" s="105"/>
      <c r="G1982" s="105"/>
      <c r="H1982" s="105"/>
      <c r="I1982" s="105"/>
      <c r="J1982" s="105"/>
      <c r="K1982" s="105"/>
      <c r="L1982"/>
      <c r="M1982"/>
      <c r="N1982"/>
      <c r="O1982" s="216"/>
    </row>
    <row r="1983" spans="1:15">
      <c r="A1983"/>
      <c r="B1983"/>
      <c r="C1983"/>
      <c r="D1983"/>
      <c r="E1983"/>
      <c r="F1983" s="105"/>
      <c r="G1983" s="105"/>
      <c r="H1983" s="105"/>
      <c r="I1983" s="105"/>
      <c r="J1983" s="105"/>
      <c r="K1983" s="105"/>
      <c r="L1983"/>
      <c r="M1983"/>
      <c r="N1983"/>
      <c r="O1983" s="216"/>
    </row>
    <row r="1984" spans="1:15">
      <c r="A1984"/>
      <c r="B1984"/>
      <c r="C1984"/>
      <c r="D1984"/>
      <c r="E1984"/>
      <c r="F1984" s="105"/>
      <c r="G1984" s="105"/>
      <c r="H1984" s="105"/>
      <c r="I1984" s="105"/>
      <c r="J1984" s="105"/>
      <c r="K1984" s="105"/>
      <c r="L1984"/>
      <c r="M1984"/>
      <c r="N1984"/>
      <c r="O1984" s="216"/>
    </row>
    <row r="1985" spans="1:15">
      <c r="A1985"/>
      <c r="B1985"/>
      <c r="C1985"/>
      <c r="D1985"/>
      <c r="E1985"/>
      <c r="F1985" s="105"/>
      <c r="G1985" s="105"/>
      <c r="H1985" s="105"/>
      <c r="I1985" s="105"/>
      <c r="J1985" s="105"/>
      <c r="K1985" s="105"/>
      <c r="L1985"/>
      <c r="M1985"/>
      <c r="N1985"/>
      <c r="O1985" s="216"/>
    </row>
    <row r="1986" spans="1:15">
      <c r="A1986"/>
      <c r="B1986"/>
      <c r="C1986"/>
      <c r="D1986"/>
      <c r="E1986"/>
      <c r="F1986" s="105"/>
      <c r="G1986" s="105"/>
      <c r="H1986" s="105"/>
      <c r="I1986" s="105"/>
      <c r="J1986" s="105"/>
      <c r="K1986" s="105"/>
      <c r="L1986"/>
      <c r="M1986"/>
      <c r="N1986"/>
      <c r="O1986" s="216"/>
    </row>
    <row r="1987" spans="1:15">
      <c r="A1987"/>
      <c r="B1987"/>
      <c r="C1987"/>
      <c r="D1987"/>
      <c r="E1987"/>
      <c r="F1987" s="105"/>
      <c r="G1987" s="105"/>
      <c r="H1987" s="105"/>
      <c r="I1987" s="105"/>
      <c r="J1987" s="105"/>
      <c r="K1987" s="105"/>
      <c r="L1987"/>
      <c r="M1987"/>
      <c r="N1987"/>
      <c r="O1987" s="216"/>
    </row>
    <row r="1988" spans="1:15">
      <c r="A1988"/>
      <c r="B1988"/>
      <c r="C1988"/>
      <c r="D1988"/>
      <c r="E1988"/>
      <c r="F1988" s="105"/>
      <c r="G1988" s="105"/>
      <c r="H1988" s="105"/>
      <c r="I1988" s="105"/>
      <c r="J1988" s="105"/>
      <c r="K1988" s="105"/>
      <c r="L1988"/>
      <c r="M1988"/>
      <c r="N1988"/>
      <c r="O1988" s="216"/>
    </row>
    <row r="1989" spans="1:15">
      <c r="A1989"/>
      <c r="B1989"/>
      <c r="C1989"/>
      <c r="D1989"/>
      <c r="E1989"/>
      <c r="F1989" s="105"/>
      <c r="G1989" s="105"/>
      <c r="H1989" s="105"/>
      <c r="I1989" s="105"/>
      <c r="J1989" s="105"/>
      <c r="K1989" s="105"/>
      <c r="L1989"/>
      <c r="M1989"/>
      <c r="N1989"/>
      <c r="O1989" s="216"/>
    </row>
    <row r="1990" spans="1:15">
      <c r="A1990"/>
      <c r="B1990"/>
      <c r="C1990"/>
      <c r="D1990"/>
      <c r="E1990"/>
      <c r="F1990" s="105"/>
      <c r="G1990" s="105"/>
      <c r="H1990" s="105"/>
      <c r="I1990" s="105"/>
      <c r="J1990" s="105"/>
      <c r="K1990" s="105"/>
      <c r="L1990"/>
      <c r="M1990"/>
      <c r="N1990"/>
      <c r="O1990" s="216"/>
    </row>
    <row r="1991" spans="1:15">
      <c r="A1991"/>
      <c r="B1991"/>
      <c r="C1991"/>
      <c r="D1991"/>
      <c r="E1991"/>
      <c r="F1991" s="105"/>
      <c r="G1991" s="105"/>
      <c r="H1991" s="105"/>
      <c r="I1991" s="105"/>
      <c r="J1991" s="105"/>
      <c r="K1991" s="105"/>
      <c r="L1991"/>
      <c r="M1991"/>
      <c r="N1991"/>
      <c r="O1991" s="216"/>
    </row>
    <row r="1992" spans="1:15">
      <c r="A1992"/>
      <c r="B1992"/>
      <c r="C1992"/>
      <c r="D1992"/>
      <c r="E1992"/>
      <c r="F1992" s="105"/>
      <c r="G1992" s="105"/>
      <c r="H1992" s="105"/>
      <c r="I1992" s="105"/>
      <c r="J1992" s="105"/>
      <c r="K1992" s="105"/>
      <c r="L1992"/>
      <c r="M1992"/>
      <c r="N1992"/>
      <c r="O1992" s="216"/>
    </row>
    <row r="1993" spans="1:15">
      <c r="A1993"/>
      <c r="B1993"/>
      <c r="C1993"/>
      <c r="D1993"/>
      <c r="E1993"/>
      <c r="F1993" s="105"/>
      <c r="G1993" s="105"/>
      <c r="H1993" s="105"/>
      <c r="I1993" s="105"/>
      <c r="J1993" s="105"/>
      <c r="K1993" s="105"/>
      <c r="L1993"/>
      <c r="M1993"/>
      <c r="N1993"/>
      <c r="O1993" s="216"/>
    </row>
    <row r="1994" spans="1:15">
      <c r="A1994"/>
      <c r="B1994"/>
      <c r="C1994"/>
      <c r="D1994"/>
      <c r="E1994"/>
      <c r="F1994" s="105"/>
      <c r="G1994" s="105"/>
      <c r="H1994" s="105"/>
      <c r="I1994" s="105"/>
      <c r="J1994" s="105"/>
      <c r="K1994" s="105"/>
      <c r="L1994"/>
      <c r="M1994"/>
      <c r="N1994"/>
      <c r="O1994" s="216"/>
    </row>
    <row r="1995" spans="1:15">
      <c r="A1995"/>
      <c r="B1995"/>
      <c r="C1995"/>
      <c r="D1995"/>
      <c r="E1995"/>
      <c r="F1995" s="105"/>
      <c r="G1995" s="105"/>
      <c r="H1995" s="105"/>
      <c r="I1995" s="105"/>
      <c r="J1995" s="105"/>
      <c r="K1995" s="105"/>
      <c r="L1995"/>
      <c r="M1995"/>
      <c r="N1995"/>
      <c r="O1995" s="216"/>
    </row>
    <row r="1996" spans="1:15">
      <c r="A1996"/>
      <c r="B1996"/>
      <c r="C1996"/>
      <c r="D1996"/>
      <c r="E1996"/>
      <c r="F1996" s="105"/>
      <c r="G1996" s="105"/>
      <c r="H1996" s="105"/>
      <c r="I1996" s="105"/>
      <c r="J1996" s="105"/>
      <c r="K1996" s="105"/>
      <c r="L1996"/>
      <c r="M1996"/>
      <c r="N1996"/>
      <c r="O1996" s="216"/>
    </row>
    <row r="1997" spans="1:15">
      <c r="A1997"/>
      <c r="B1997"/>
      <c r="C1997"/>
      <c r="D1997"/>
      <c r="E1997"/>
      <c r="F1997" s="105"/>
      <c r="G1997" s="105"/>
      <c r="H1997" s="105"/>
      <c r="I1997" s="105"/>
      <c r="J1997" s="105"/>
      <c r="K1997" s="105"/>
      <c r="L1997"/>
      <c r="M1997"/>
      <c r="N1997"/>
      <c r="O1997" s="216"/>
    </row>
    <row r="1998" spans="1:15">
      <c r="A1998"/>
      <c r="B1998"/>
      <c r="C1998"/>
      <c r="D1998"/>
      <c r="E1998"/>
      <c r="F1998" s="105"/>
      <c r="G1998" s="105"/>
      <c r="H1998" s="105"/>
      <c r="I1998" s="105"/>
      <c r="J1998" s="105"/>
      <c r="K1998" s="105"/>
      <c r="L1998"/>
      <c r="M1998"/>
      <c r="N1998"/>
      <c r="O1998" s="216"/>
    </row>
    <row r="1999" spans="1:15">
      <c r="A1999"/>
      <c r="B1999"/>
      <c r="C1999"/>
      <c r="D1999"/>
      <c r="E1999"/>
      <c r="F1999" s="105"/>
      <c r="G1999" s="105"/>
      <c r="H1999" s="105"/>
      <c r="I1999" s="105"/>
      <c r="J1999" s="105"/>
      <c r="K1999" s="105"/>
      <c r="L1999"/>
      <c r="M1999"/>
      <c r="N1999"/>
      <c r="O1999" s="216"/>
    </row>
    <row r="2000" spans="1:15">
      <c r="A2000"/>
      <c r="B2000"/>
      <c r="C2000"/>
      <c r="D2000"/>
      <c r="E2000"/>
      <c r="F2000" s="105"/>
      <c r="G2000" s="105"/>
      <c r="H2000" s="105"/>
      <c r="I2000" s="105"/>
      <c r="J2000" s="105"/>
      <c r="K2000" s="105"/>
      <c r="L2000"/>
      <c r="M2000"/>
      <c r="N2000"/>
      <c r="O2000" s="216"/>
    </row>
    <row r="2001" spans="1:15">
      <c r="A2001"/>
      <c r="B2001"/>
      <c r="C2001"/>
      <c r="D2001"/>
      <c r="E2001"/>
      <c r="F2001" s="105"/>
      <c r="G2001" s="105"/>
      <c r="H2001" s="105"/>
      <c r="I2001" s="105"/>
      <c r="J2001" s="105"/>
      <c r="K2001" s="105"/>
      <c r="L2001"/>
      <c r="M2001"/>
      <c r="N2001"/>
      <c r="O2001" s="216"/>
    </row>
    <row r="2002" spans="1:15">
      <c r="A2002"/>
      <c r="B2002"/>
      <c r="C2002"/>
      <c r="D2002"/>
      <c r="E2002"/>
      <c r="F2002" s="105"/>
      <c r="G2002" s="105"/>
      <c r="H2002" s="105"/>
      <c r="I2002" s="105"/>
      <c r="J2002" s="105"/>
      <c r="K2002" s="105"/>
      <c r="L2002"/>
      <c r="M2002"/>
      <c r="N2002"/>
      <c r="O2002" s="216"/>
    </row>
    <row r="2003" spans="1:15">
      <c r="A2003"/>
      <c r="B2003"/>
      <c r="C2003"/>
      <c r="D2003"/>
      <c r="E2003"/>
      <c r="F2003" s="105"/>
      <c r="G2003" s="105"/>
      <c r="H2003" s="105"/>
      <c r="I2003" s="105"/>
      <c r="J2003" s="105"/>
      <c r="K2003" s="105"/>
      <c r="L2003"/>
      <c r="M2003"/>
      <c r="N2003"/>
      <c r="O2003" s="216"/>
    </row>
    <row r="2004" spans="1:15">
      <c r="A2004"/>
      <c r="B2004"/>
      <c r="C2004"/>
      <c r="D2004"/>
      <c r="E2004"/>
      <c r="F2004" s="105"/>
      <c r="G2004" s="105"/>
      <c r="H2004" s="105"/>
      <c r="I2004" s="105"/>
      <c r="J2004" s="105"/>
      <c r="K2004" s="105"/>
      <c r="L2004"/>
      <c r="M2004"/>
      <c r="N2004"/>
      <c r="O2004" s="216"/>
    </row>
    <row r="2005" spans="1:15">
      <c r="A2005"/>
      <c r="B2005"/>
      <c r="C2005"/>
      <c r="D2005"/>
      <c r="E2005"/>
      <c r="F2005" s="105"/>
      <c r="G2005" s="105"/>
      <c r="H2005" s="105"/>
      <c r="I2005" s="105"/>
      <c r="J2005" s="105"/>
      <c r="K2005" s="105"/>
      <c r="L2005"/>
      <c r="M2005"/>
      <c r="N2005"/>
      <c r="O2005" s="216"/>
    </row>
    <row r="2006" spans="1:15">
      <c r="A2006"/>
      <c r="B2006"/>
      <c r="C2006"/>
      <c r="D2006"/>
      <c r="E2006"/>
      <c r="F2006" s="105"/>
      <c r="G2006" s="105"/>
      <c r="H2006" s="105"/>
      <c r="I2006" s="105"/>
      <c r="J2006" s="105"/>
      <c r="K2006" s="105"/>
      <c r="L2006"/>
      <c r="M2006"/>
      <c r="N2006"/>
      <c r="O2006" s="216"/>
    </row>
    <row r="2007" spans="1:15">
      <c r="A2007"/>
      <c r="B2007"/>
      <c r="C2007"/>
      <c r="D2007"/>
      <c r="E2007"/>
      <c r="F2007" s="105"/>
      <c r="G2007" s="105"/>
      <c r="H2007" s="105"/>
      <c r="I2007" s="105"/>
      <c r="J2007" s="105"/>
      <c r="K2007" s="105"/>
      <c r="L2007"/>
      <c r="M2007"/>
      <c r="N2007"/>
      <c r="O2007" s="216"/>
    </row>
    <row r="2008" spans="1:15">
      <c r="A2008"/>
      <c r="B2008"/>
      <c r="C2008"/>
      <c r="D2008"/>
      <c r="E2008"/>
      <c r="F2008" s="105"/>
      <c r="G2008" s="105"/>
      <c r="H2008" s="105"/>
      <c r="I2008" s="105"/>
      <c r="J2008" s="105"/>
      <c r="K2008" s="105"/>
      <c r="L2008"/>
      <c r="M2008"/>
      <c r="N2008"/>
      <c r="O2008" s="216"/>
    </row>
    <row r="2009" spans="1:15">
      <c r="A2009"/>
      <c r="B2009"/>
      <c r="C2009"/>
      <c r="D2009"/>
      <c r="E2009"/>
      <c r="F2009" s="105"/>
      <c r="G2009" s="105"/>
      <c r="H2009" s="105"/>
      <c r="I2009" s="105"/>
      <c r="J2009" s="105"/>
      <c r="K2009" s="105"/>
      <c r="L2009"/>
      <c r="M2009"/>
      <c r="N2009"/>
      <c r="O2009" s="216"/>
    </row>
    <row r="2010" spans="1:15">
      <c r="A2010"/>
      <c r="B2010"/>
      <c r="C2010"/>
      <c r="D2010"/>
      <c r="E2010"/>
      <c r="F2010" s="105"/>
      <c r="G2010" s="105"/>
      <c r="H2010" s="105"/>
      <c r="I2010" s="105"/>
      <c r="J2010" s="105"/>
      <c r="K2010" s="105"/>
      <c r="L2010"/>
      <c r="M2010"/>
      <c r="N2010"/>
      <c r="O2010" s="216"/>
    </row>
    <row r="2011" spans="1:15">
      <c r="A2011"/>
      <c r="B2011"/>
      <c r="C2011"/>
      <c r="D2011"/>
      <c r="E2011"/>
      <c r="F2011" s="105"/>
      <c r="G2011" s="105"/>
      <c r="H2011" s="105"/>
      <c r="I2011" s="105"/>
      <c r="J2011" s="105"/>
      <c r="K2011" s="105"/>
      <c r="L2011"/>
      <c r="M2011"/>
      <c r="N2011"/>
      <c r="O2011" s="216"/>
    </row>
    <row r="2012" spans="1:15">
      <c r="A2012"/>
      <c r="B2012"/>
      <c r="C2012"/>
      <c r="D2012"/>
      <c r="E2012"/>
      <c r="F2012" s="105"/>
      <c r="G2012" s="105"/>
      <c r="H2012" s="105"/>
      <c r="I2012" s="105"/>
      <c r="J2012" s="105"/>
      <c r="K2012" s="105"/>
      <c r="L2012"/>
      <c r="M2012"/>
      <c r="N2012"/>
      <c r="O2012" s="216"/>
    </row>
    <row r="2013" spans="1:15">
      <c r="A2013"/>
      <c r="B2013"/>
      <c r="C2013"/>
      <c r="D2013"/>
      <c r="E2013"/>
      <c r="F2013" s="105"/>
      <c r="G2013" s="105"/>
      <c r="H2013" s="105"/>
      <c r="I2013" s="105"/>
      <c r="J2013" s="105"/>
      <c r="K2013" s="105"/>
      <c r="L2013"/>
      <c r="M2013"/>
      <c r="N2013"/>
      <c r="O2013" s="216"/>
    </row>
    <row r="2014" spans="1:15">
      <c r="A2014"/>
      <c r="B2014"/>
      <c r="C2014"/>
      <c r="D2014"/>
      <c r="E2014"/>
      <c r="F2014" s="105"/>
      <c r="G2014" s="105"/>
      <c r="H2014" s="105"/>
      <c r="I2014" s="105"/>
      <c r="J2014" s="105"/>
      <c r="K2014" s="105"/>
      <c r="L2014"/>
      <c r="M2014"/>
      <c r="N2014"/>
      <c r="O2014" s="216"/>
    </row>
    <row r="2015" spans="1:15">
      <c r="A2015"/>
      <c r="B2015"/>
      <c r="C2015"/>
      <c r="D2015"/>
      <c r="E2015"/>
      <c r="F2015" s="105"/>
      <c r="G2015" s="105"/>
      <c r="H2015" s="105"/>
      <c r="I2015" s="105"/>
      <c r="J2015" s="105"/>
      <c r="K2015" s="105"/>
      <c r="L2015"/>
      <c r="M2015"/>
      <c r="N2015"/>
      <c r="O2015" s="216"/>
    </row>
    <row r="2016" spans="1:15">
      <c r="A2016"/>
      <c r="B2016"/>
      <c r="C2016"/>
      <c r="D2016"/>
      <c r="E2016"/>
      <c r="F2016" s="105"/>
      <c r="G2016" s="105"/>
      <c r="H2016" s="105"/>
      <c r="I2016" s="105"/>
      <c r="J2016" s="105"/>
      <c r="K2016" s="105"/>
      <c r="L2016"/>
      <c r="M2016"/>
      <c r="N2016"/>
      <c r="O2016" s="216"/>
    </row>
    <row r="2017" spans="1:15">
      <c r="A2017"/>
      <c r="B2017"/>
      <c r="C2017"/>
      <c r="D2017"/>
      <c r="E2017"/>
      <c r="F2017" s="105"/>
      <c r="G2017" s="105"/>
      <c r="H2017" s="105"/>
      <c r="I2017" s="105"/>
      <c r="J2017" s="105"/>
      <c r="K2017" s="105"/>
      <c r="L2017"/>
      <c r="M2017"/>
      <c r="N2017"/>
      <c r="O2017" s="216"/>
    </row>
    <row r="2018" spans="1:15">
      <c r="A2018"/>
      <c r="B2018"/>
      <c r="C2018"/>
      <c r="D2018"/>
      <c r="E2018"/>
      <c r="F2018" s="105"/>
      <c r="G2018" s="105"/>
      <c r="H2018" s="105"/>
      <c r="I2018" s="105"/>
      <c r="J2018" s="105"/>
      <c r="K2018" s="105"/>
      <c r="L2018"/>
      <c r="M2018"/>
      <c r="N2018"/>
      <c r="O2018" s="216"/>
    </row>
    <row r="2019" spans="1:15">
      <c r="A2019"/>
      <c r="B2019"/>
      <c r="C2019"/>
      <c r="D2019"/>
      <c r="E2019"/>
      <c r="F2019" s="105"/>
      <c r="G2019" s="105"/>
      <c r="H2019" s="105"/>
      <c r="I2019" s="105"/>
      <c r="J2019" s="105"/>
      <c r="K2019" s="105"/>
      <c r="L2019"/>
      <c r="M2019"/>
      <c r="N2019"/>
      <c r="O2019" s="216"/>
    </row>
    <row r="2020" spans="1:15">
      <c r="A2020"/>
      <c r="B2020"/>
      <c r="C2020"/>
      <c r="D2020"/>
      <c r="E2020"/>
      <c r="F2020" s="105"/>
      <c r="G2020" s="105"/>
      <c r="H2020" s="105"/>
      <c r="I2020" s="105"/>
      <c r="J2020" s="105"/>
      <c r="K2020" s="105"/>
      <c r="L2020"/>
      <c r="M2020"/>
      <c r="N2020"/>
      <c r="O2020" s="216"/>
    </row>
    <row r="2021" spans="1:15">
      <c r="A2021"/>
      <c r="B2021"/>
      <c r="C2021"/>
      <c r="D2021"/>
      <c r="E2021"/>
      <c r="F2021" s="105"/>
      <c r="G2021" s="105"/>
      <c r="H2021" s="105"/>
      <c r="I2021" s="105"/>
      <c r="J2021" s="105"/>
      <c r="K2021" s="105"/>
      <c r="L2021"/>
      <c r="M2021"/>
      <c r="N2021"/>
      <c r="O2021" s="216"/>
    </row>
    <row r="2022" spans="1:15">
      <c r="A2022"/>
      <c r="B2022"/>
      <c r="C2022"/>
      <c r="D2022"/>
      <c r="E2022"/>
      <c r="F2022" s="105"/>
      <c r="G2022" s="105"/>
      <c r="H2022" s="105"/>
      <c r="I2022" s="105"/>
      <c r="J2022" s="105"/>
      <c r="K2022" s="105"/>
      <c r="L2022"/>
      <c r="M2022"/>
      <c r="N2022"/>
      <c r="O2022" s="216"/>
    </row>
    <row r="2023" spans="1:15">
      <c r="A2023"/>
      <c r="B2023"/>
      <c r="C2023"/>
      <c r="D2023"/>
      <c r="E2023"/>
      <c r="F2023" s="105"/>
      <c r="G2023" s="105"/>
      <c r="H2023" s="105"/>
      <c r="I2023" s="105"/>
      <c r="J2023" s="105"/>
      <c r="K2023" s="105"/>
      <c r="L2023"/>
      <c r="M2023"/>
      <c r="N2023"/>
      <c r="O2023" s="216"/>
    </row>
    <row r="2024" spans="1:15">
      <c r="A2024"/>
      <c r="B2024"/>
      <c r="C2024"/>
      <c r="D2024"/>
      <c r="E2024"/>
      <c r="F2024" s="105"/>
      <c r="G2024" s="105"/>
      <c r="H2024" s="105"/>
      <c r="I2024" s="105"/>
      <c r="J2024" s="105"/>
      <c r="K2024" s="105"/>
      <c r="L2024"/>
      <c r="M2024"/>
      <c r="N2024"/>
      <c r="O2024" s="216"/>
    </row>
    <row r="2025" spans="1:15">
      <c r="A2025"/>
      <c r="B2025"/>
      <c r="C2025"/>
      <c r="D2025"/>
      <c r="E2025"/>
      <c r="F2025" s="105"/>
      <c r="G2025" s="105"/>
      <c r="H2025" s="105"/>
      <c r="I2025" s="105"/>
      <c r="J2025" s="105"/>
      <c r="K2025" s="105"/>
      <c r="L2025"/>
      <c r="M2025"/>
      <c r="N2025"/>
      <c r="O2025" s="216"/>
    </row>
    <row r="2026" spans="1:15">
      <c r="A2026"/>
      <c r="B2026"/>
      <c r="C2026"/>
      <c r="D2026"/>
      <c r="E2026"/>
      <c r="F2026" s="105"/>
      <c r="G2026" s="105"/>
      <c r="H2026" s="105"/>
      <c r="I2026" s="105"/>
      <c r="J2026" s="105"/>
      <c r="K2026" s="105"/>
      <c r="L2026"/>
      <c r="M2026"/>
      <c r="N2026"/>
      <c r="O2026" s="216"/>
    </row>
    <row r="2027" spans="1:15">
      <c r="A2027"/>
      <c r="B2027"/>
      <c r="C2027"/>
      <c r="D2027"/>
      <c r="E2027"/>
      <c r="F2027" s="105"/>
      <c r="G2027" s="105"/>
      <c r="H2027" s="105"/>
      <c r="I2027" s="105"/>
      <c r="J2027" s="105"/>
      <c r="K2027" s="105"/>
      <c r="L2027"/>
      <c r="M2027"/>
      <c r="N2027"/>
      <c r="O2027" s="216"/>
    </row>
    <row r="2028" spans="1:15">
      <c r="A2028"/>
      <c r="B2028"/>
      <c r="C2028"/>
      <c r="D2028"/>
      <c r="E2028"/>
      <c r="F2028" s="105"/>
      <c r="G2028" s="105"/>
      <c r="H2028" s="105"/>
      <c r="I2028" s="105"/>
      <c r="J2028" s="105"/>
      <c r="K2028" s="105"/>
      <c r="L2028"/>
      <c r="M2028"/>
      <c r="N2028"/>
      <c r="O2028" s="216"/>
    </row>
    <row r="2029" spans="1:15">
      <c r="A2029"/>
      <c r="B2029"/>
      <c r="C2029"/>
      <c r="D2029"/>
      <c r="E2029"/>
      <c r="F2029" s="105"/>
      <c r="G2029" s="105"/>
      <c r="H2029" s="105"/>
      <c r="I2029" s="105"/>
      <c r="J2029" s="105"/>
      <c r="K2029" s="105"/>
      <c r="L2029"/>
      <c r="M2029"/>
      <c r="N2029"/>
      <c r="O2029" s="216"/>
    </row>
    <row r="2030" spans="1:15">
      <c r="A2030"/>
      <c r="B2030"/>
      <c r="C2030"/>
      <c r="D2030"/>
      <c r="E2030"/>
      <c r="F2030" s="105"/>
      <c r="G2030" s="105"/>
      <c r="H2030" s="105"/>
      <c r="I2030" s="105"/>
      <c r="J2030" s="105"/>
      <c r="K2030" s="105"/>
      <c r="L2030"/>
      <c r="M2030"/>
      <c r="N2030"/>
      <c r="O2030" s="216"/>
    </row>
    <row r="2031" spans="1:15">
      <c r="A2031"/>
      <c r="B2031"/>
      <c r="C2031"/>
      <c r="D2031"/>
      <c r="E2031"/>
      <c r="F2031" s="105"/>
      <c r="G2031" s="105"/>
      <c r="H2031" s="105"/>
      <c r="I2031" s="105"/>
      <c r="J2031" s="105"/>
      <c r="K2031" s="105"/>
      <c r="L2031"/>
      <c r="M2031"/>
      <c r="N2031"/>
      <c r="O2031" s="216"/>
    </row>
    <row r="2032" spans="1:15">
      <c r="A2032"/>
      <c r="B2032"/>
      <c r="C2032"/>
      <c r="D2032"/>
      <c r="E2032"/>
      <c r="F2032" s="105"/>
      <c r="G2032" s="105"/>
      <c r="H2032" s="105"/>
      <c r="I2032" s="105"/>
      <c r="J2032" s="105"/>
      <c r="K2032" s="105"/>
      <c r="L2032"/>
      <c r="M2032"/>
      <c r="N2032"/>
      <c r="O2032" s="216"/>
    </row>
    <row r="2033" spans="1:15">
      <c r="A2033"/>
      <c r="B2033"/>
      <c r="C2033"/>
      <c r="D2033"/>
      <c r="E2033"/>
      <c r="F2033" s="105"/>
      <c r="G2033" s="105"/>
      <c r="H2033" s="105"/>
      <c r="I2033" s="105"/>
      <c r="J2033" s="105"/>
      <c r="K2033" s="105"/>
      <c r="L2033"/>
      <c r="M2033"/>
      <c r="N2033"/>
      <c r="O2033" s="216"/>
    </row>
    <row r="2034" spans="1:15">
      <c r="A2034"/>
      <c r="B2034"/>
      <c r="C2034"/>
      <c r="D2034"/>
      <c r="E2034"/>
      <c r="F2034" s="105"/>
      <c r="G2034" s="105"/>
      <c r="H2034" s="105"/>
      <c r="I2034" s="105"/>
      <c r="J2034" s="105"/>
      <c r="K2034" s="105"/>
      <c r="L2034"/>
      <c r="M2034"/>
      <c r="N2034"/>
      <c r="O2034" s="216"/>
    </row>
    <row r="2035" spans="1:15">
      <c r="A2035"/>
      <c r="B2035"/>
      <c r="C2035"/>
      <c r="D2035"/>
      <c r="E2035"/>
      <c r="F2035" s="105"/>
      <c r="G2035" s="105"/>
      <c r="H2035" s="105"/>
      <c r="I2035" s="105"/>
      <c r="J2035" s="105"/>
      <c r="K2035" s="105"/>
      <c r="L2035"/>
      <c r="M2035"/>
      <c r="N2035"/>
      <c r="O2035" s="216"/>
    </row>
    <row r="2036" spans="1:15">
      <c r="A2036"/>
      <c r="B2036"/>
      <c r="C2036"/>
      <c r="D2036"/>
      <c r="E2036"/>
      <c r="F2036" s="105"/>
      <c r="G2036" s="105"/>
      <c r="H2036" s="105"/>
      <c r="I2036" s="105"/>
      <c r="J2036" s="105"/>
      <c r="K2036" s="105"/>
      <c r="L2036"/>
      <c r="M2036"/>
      <c r="N2036"/>
      <c r="O2036" s="216"/>
    </row>
    <row r="2037" spans="1:15">
      <c r="A2037"/>
      <c r="B2037"/>
      <c r="C2037"/>
      <c r="D2037"/>
      <c r="E2037"/>
      <c r="F2037" s="105"/>
      <c r="G2037" s="105"/>
      <c r="H2037" s="105"/>
      <c r="I2037" s="105"/>
      <c r="J2037" s="105"/>
      <c r="K2037" s="105"/>
      <c r="L2037"/>
      <c r="M2037"/>
      <c r="N2037"/>
      <c r="O2037" s="216"/>
    </row>
    <row r="2038" spans="1:15">
      <c r="A2038"/>
      <c r="B2038"/>
      <c r="C2038"/>
      <c r="D2038"/>
      <c r="E2038"/>
      <c r="F2038" s="105"/>
      <c r="G2038" s="105"/>
      <c r="H2038" s="105"/>
      <c r="I2038" s="105"/>
      <c r="J2038" s="105"/>
      <c r="K2038" s="105"/>
      <c r="L2038"/>
      <c r="M2038"/>
      <c r="N2038"/>
      <c r="O2038" s="216"/>
    </row>
    <row r="2039" spans="1:15">
      <c r="A2039"/>
      <c r="B2039"/>
      <c r="C2039"/>
      <c r="D2039"/>
      <c r="E2039"/>
      <c r="F2039" s="105"/>
      <c r="G2039" s="105"/>
      <c r="H2039" s="105"/>
      <c r="I2039" s="105"/>
      <c r="J2039" s="105"/>
      <c r="K2039" s="105"/>
      <c r="L2039"/>
      <c r="M2039"/>
      <c r="N2039"/>
      <c r="O2039" s="216"/>
    </row>
    <row r="2040" spans="1:15">
      <c r="A2040"/>
      <c r="B2040"/>
      <c r="C2040"/>
      <c r="D2040"/>
      <c r="E2040"/>
      <c r="F2040" s="105"/>
      <c r="G2040" s="105"/>
      <c r="H2040" s="105"/>
      <c r="I2040" s="105"/>
      <c r="J2040" s="105"/>
      <c r="K2040" s="105"/>
      <c r="L2040"/>
      <c r="M2040"/>
      <c r="N2040"/>
      <c r="O2040" s="216"/>
    </row>
    <row r="2041" spans="1:15">
      <c r="A2041"/>
      <c r="B2041"/>
      <c r="C2041"/>
      <c r="D2041"/>
      <c r="E2041"/>
      <c r="F2041" s="105"/>
      <c r="G2041" s="105"/>
      <c r="H2041" s="105"/>
      <c r="I2041" s="105"/>
      <c r="J2041" s="105"/>
      <c r="K2041" s="105"/>
      <c r="L2041"/>
      <c r="M2041"/>
      <c r="N2041"/>
      <c r="O2041" s="216"/>
    </row>
    <row r="2042" spans="1:15">
      <c r="A2042"/>
      <c r="B2042"/>
      <c r="C2042"/>
      <c r="D2042"/>
      <c r="E2042"/>
      <c r="F2042" s="105"/>
      <c r="G2042" s="105"/>
      <c r="H2042" s="105"/>
      <c r="I2042" s="105"/>
      <c r="J2042" s="105"/>
      <c r="K2042" s="105"/>
      <c r="L2042"/>
      <c r="M2042"/>
      <c r="N2042"/>
      <c r="O2042" s="216"/>
    </row>
    <row r="2043" spans="1:15">
      <c r="A2043"/>
      <c r="B2043"/>
      <c r="C2043"/>
      <c r="D2043"/>
      <c r="E2043"/>
      <c r="F2043" s="105"/>
      <c r="G2043" s="105"/>
      <c r="H2043" s="105"/>
      <c r="I2043" s="105"/>
      <c r="J2043" s="105"/>
      <c r="K2043" s="105"/>
      <c r="L2043"/>
      <c r="M2043"/>
      <c r="N2043"/>
      <c r="O2043" s="216"/>
    </row>
    <row r="2044" spans="1:15">
      <c r="A2044"/>
      <c r="B2044"/>
      <c r="C2044"/>
      <c r="D2044"/>
      <c r="E2044"/>
      <c r="F2044" s="105"/>
      <c r="G2044" s="105"/>
      <c r="H2044" s="105"/>
      <c r="I2044" s="105"/>
      <c r="J2044" s="105"/>
      <c r="K2044" s="105"/>
      <c r="L2044"/>
      <c r="M2044"/>
      <c r="N2044"/>
      <c r="O2044" s="216"/>
    </row>
    <row r="2045" spans="1:15">
      <c r="A2045"/>
      <c r="B2045"/>
      <c r="C2045"/>
      <c r="D2045"/>
      <c r="E2045"/>
      <c r="F2045" s="105"/>
      <c r="G2045" s="105"/>
      <c r="H2045" s="105"/>
      <c r="I2045" s="105"/>
      <c r="J2045" s="105"/>
      <c r="K2045" s="105"/>
      <c r="L2045"/>
      <c r="M2045"/>
      <c r="N2045"/>
      <c r="O2045" s="216"/>
    </row>
    <row r="2046" spans="1:15">
      <c r="A2046"/>
      <c r="B2046"/>
      <c r="C2046"/>
      <c r="D2046"/>
      <c r="E2046"/>
      <c r="F2046" s="105"/>
      <c r="G2046" s="105"/>
      <c r="H2046" s="105"/>
      <c r="I2046" s="105"/>
      <c r="J2046" s="105"/>
      <c r="K2046" s="105"/>
      <c r="L2046"/>
      <c r="M2046"/>
      <c r="N2046"/>
      <c r="O2046" s="216"/>
    </row>
    <row r="2047" spans="1:15">
      <c r="A2047"/>
      <c r="B2047"/>
      <c r="C2047"/>
      <c r="D2047"/>
      <c r="E2047"/>
      <c r="F2047" s="105"/>
      <c r="G2047" s="105"/>
      <c r="H2047" s="105"/>
      <c r="I2047" s="105"/>
      <c r="J2047" s="105"/>
      <c r="K2047" s="105"/>
      <c r="L2047"/>
      <c r="M2047"/>
      <c r="N2047"/>
      <c r="O2047" s="216"/>
    </row>
    <row r="2048" spans="1:15">
      <c r="A2048"/>
      <c r="B2048"/>
      <c r="C2048"/>
      <c r="D2048"/>
      <c r="E2048"/>
      <c r="F2048" s="105"/>
      <c r="G2048" s="105"/>
      <c r="H2048" s="105"/>
      <c r="I2048" s="105"/>
      <c r="J2048" s="105"/>
      <c r="K2048" s="105"/>
      <c r="L2048"/>
      <c r="M2048"/>
      <c r="N2048"/>
      <c r="O2048" s="216"/>
    </row>
    <row r="2049" spans="1:15">
      <c r="A2049"/>
      <c r="B2049"/>
      <c r="C2049"/>
      <c r="D2049"/>
      <c r="E2049"/>
      <c r="F2049" s="105"/>
      <c r="G2049" s="105"/>
      <c r="H2049" s="105"/>
      <c r="I2049" s="105"/>
      <c r="J2049" s="105"/>
      <c r="K2049" s="105"/>
      <c r="L2049"/>
      <c r="M2049"/>
      <c r="N2049"/>
      <c r="O2049" s="216"/>
    </row>
    <row r="2050" spans="1:15">
      <c r="A2050"/>
      <c r="B2050"/>
      <c r="C2050"/>
      <c r="D2050"/>
      <c r="E2050"/>
      <c r="F2050" s="105"/>
      <c r="G2050" s="105"/>
      <c r="H2050" s="105"/>
      <c r="I2050" s="105"/>
      <c r="J2050" s="105"/>
      <c r="K2050" s="105"/>
      <c r="L2050"/>
      <c r="M2050"/>
      <c r="N2050"/>
      <c r="O2050" s="216"/>
    </row>
    <row r="2051" spans="1:15">
      <c r="A2051"/>
      <c r="B2051"/>
      <c r="C2051"/>
      <c r="D2051"/>
      <c r="E2051"/>
      <c r="F2051" s="105"/>
      <c r="G2051" s="105"/>
      <c r="H2051" s="105"/>
      <c r="I2051" s="105"/>
      <c r="J2051" s="105"/>
      <c r="K2051" s="105"/>
      <c r="L2051"/>
      <c r="M2051"/>
      <c r="N2051"/>
      <c r="O2051" s="216"/>
    </row>
    <row r="2052" spans="1:15">
      <c r="A2052"/>
      <c r="B2052"/>
      <c r="C2052"/>
      <c r="D2052"/>
      <c r="E2052"/>
      <c r="F2052" s="105"/>
      <c r="G2052" s="105"/>
      <c r="H2052" s="105"/>
      <c r="I2052" s="105"/>
      <c r="J2052" s="105"/>
      <c r="K2052" s="105"/>
      <c r="L2052"/>
      <c r="M2052"/>
      <c r="N2052"/>
      <c r="O2052" s="216"/>
    </row>
    <row r="2053" spans="1:15">
      <c r="A2053"/>
      <c r="B2053"/>
      <c r="C2053"/>
      <c r="D2053"/>
      <c r="E2053"/>
      <c r="F2053" s="105"/>
      <c r="G2053" s="105"/>
      <c r="H2053" s="105"/>
      <c r="I2053" s="105"/>
      <c r="J2053" s="105"/>
      <c r="K2053" s="105"/>
      <c r="L2053"/>
      <c r="M2053"/>
      <c r="N2053"/>
      <c r="O2053" s="216"/>
    </row>
    <row r="2054" spans="1:15">
      <c r="A2054"/>
      <c r="B2054"/>
      <c r="C2054"/>
      <c r="D2054"/>
      <c r="E2054"/>
      <c r="F2054" s="105"/>
      <c r="G2054" s="105"/>
      <c r="H2054" s="105"/>
      <c r="I2054" s="105"/>
      <c r="J2054" s="105"/>
      <c r="K2054" s="105"/>
      <c r="L2054"/>
      <c r="M2054"/>
      <c r="N2054"/>
      <c r="O2054" s="216"/>
    </row>
    <row r="2055" spans="1:15">
      <c r="A2055"/>
      <c r="B2055"/>
      <c r="C2055"/>
      <c r="D2055"/>
      <c r="E2055"/>
      <c r="F2055" s="105"/>
      <c r="G2055" s="105"/>
      <c r="H2055" s="105"/>
      <c r="I2055" s="105"/>
      <c r="J2055" s="105"/>
      <c r="K2055" s="105"/>
      <c r="L2055"/>
      <c r="M2055"/>
      <c r="N2055"/>
      <c r="O2055" s="216"/>
    </row>
    <row r="2056" spans="1:15">
      <c r="A2056"/>
      <c r="B2056"/>
      <c r="C2056"/>
      <c r="D2056"/>
      <c r="E2056"/>
      <c r="F2056" s="105"/>
      <c r="G2056" s="105"/>
      <c r="H2056" s="105"/>
      <c r="I2056" s="105"/>
      <c r="J2056" s="105"/>
      <c r="K2056" s="105"/>
      <c r="L2056"/>
      <c r="M2056"/>
      <c r="N2056"/>
      <c r="O2056" s="216"/>
    </row>
    <row r="2057" spans="1:15">
      <c r="A2057"/>
      <c r="B2057"/>
      <c r="C2057"/>
      <c r="D2057"/>
      <c r="E2057"/>
      <c r="F2057" s="105"/>
      <c r="G2057" s="105"/>
      <c r="H2057" s="105"/>
      <c r="I2057" s="105"/>
      <c r="J2057" s="105"/>
      <c r="K2057" s="105"/>
      <c r="L2057"/>
      <c r="M2057"/>
      <c r="N2057"/>
      <c r="O2057" s="216"/>
    </row>
    <row r="2058" spans="1:15">
      <c r="A2058"/>
      <c r="B2058"/>
      <c r="C2058"/>
      <c r="D2058"/>
      <c r="E2058"/>
      <c r="F2058" s="105"/>
      <c r="G2058" s="105"/>
      <c r="H2058" s="105"/>
      <c r="I2058" s="105"/>
      <c r="J2058" s="105"/>
      <c r="K2058" s="105"/>
      <c r="L2058"/>
      <c r="M2058"/>
      <c r="N2058"/>
      <c r="O2058" s="216"/>
    </row>
    <row r="2059" spans="1:15">
      <c r="A2059"/>
      <c r="B2059"/>
      <c r="C2059"/>
      <c r="D2059"/>
      <c r="E2059"/>
      <c r="F2059" s="105"/>
      <c r="G2059" s="105"/>
      <c r="H2059" s="105"/>
      <c r="I2059" s="105"/>
      <c r="J2059" s="105"/>
      <c r="K2059" s="105"/>
      <c r="L2059"/>
      <c r="M2059"/>
      <c r="N2059"/>
      <c r="O2059" s="216"/>
    </row>
    <row r="2060" spans="1:15">
      <c r="A2060"/>
      <c r="B2060"/>
      <c r="C2060"/>
      <c r="D2060"/>
      <c r="E2060"/>
      <c r="F2060" s="105"/>
      <c r="G2060" s="105"/>
      <c r="H2060" s="105"/>
      <c r="I2060" s="105"/>
      <c r="J2060" s="105"/>
      <c r="K2060" s="105"/>
      <c r="L2060"/>
      <c r="M2060"/>
      <c r="N2060"/>
      <c r="O2060" s="216"/>
    </row>
    <row r="2061" spans="1:15">
      <c r="A2061"/>
      <c r="B2061"/>
      <c r="C2061"/>
      <c r="D2061"/>
      <c r="E2061"/>
      <c r="F2061" s="105"/>
      <c r="G2061" s="105"/>
      <c r="H2061" s="105"/>
      <c r="I2061" s="105"/>
      <c r="J2061" s="105"/>
      <c r="K2061" s="105"/>
      <c r="L2061"/>
      <c r="M2061"/>
      <c r="N2061"/>
      <c r="O2061" s="216"/>
    </row>
    <row r="2062" spans="1:15">
      <c r="A2062"/>
      <c r="B2062"/>
      <c r="C2062"/>
      <c r="D2062"/>
      <c r="E2062"/>
      <c r="F2062" s="105"/>
      <c r="G2062" s="105"/>
      <c r="H2062" s="105"/>
      <c r="I2062" s="105"/>
      <c r="J2062" s="105"/>
      <c r="K2062" s="105"/>
      <c r="L2062"/>
      <c r="M2062"/>
      <c r="N2062"/>
      <c r="O2062" s="216"/>
    </row>
    <row r="2063" spans="1:15">
      <c r="A2063"/>
      <c r="B2063"/>
      <c r="C2063"/>
      <c r="D2063"/>
      <c r="E2063"/>
      <c r="F2063" s="105"/>
      <c r="G2063" s="105"/>
      <c r="H2063" s="105"/>
      <c r="I2063" s="105"/>
      <c r="J2063" s="105"/>
      <c r="K2063" s="105"/>
      <c r="L2063"/>
      <c r="M2063"/>
      <c r="N2063"/>
      <c r="O2063" s="216"/>
    </row>
    <row r="2064" spans="1:15">
      <c r="A2064"/>
      <c r="B2064"/>
      <c r="C2064"/>
      <c r="D2064"/>
      <c r="E2064"/>
      <c r="F2064" s="105"/>
      <c r="G2064" s="105"/>
      <c r="H2064" s="105"/>
      <c r="I2064" s="105"/>
      <c r="J2064" s="105"/>
      <c r="K2064" s="105"/>
      <c r="L2064"/>
      <c r="M2064"/>
      <c r="N2064"/>
      <c r="O2064" s="216"/>
    </row>
    <row r="2065" spans="1:15">
      <c r="A2065"/>
      <c r="B2065"/>
      <c r="C2065"/>
      <c r="D2065"/>
      <c r="E2065"/>
      <c r="F2065" s="105"/>
      <c r="G2065" s="105"/>
      <c r="H2065" s="105"/>
      <c r="I2065" s="105"/>
      <c r="J2065" s="105"/>
      <c r="K2065" s="105"/>
      <c r="L2065"/>
      <c r="M2065"/>
      <c r="N2065"/>
      <c r="O2065" s="216"/>
    </row>
    <row r="2066" spans="1:15">
      <c r="A2066"/>
      <c r="B2066"/>
      <c r="C2066"/>
      <c r="D2066"/>
      <c r="E2066"/>
      <c r="F2066" s="105"/>
      <c r="G2066" s="105"/>
      <c r="H2066" s="105"/>
      <c r="I2066" s="105"/>
      <c r="J2066" s="105"/>
      <c r="K2066" s="105"/>
      <c r="L2066"/>
      <c r="M2066"/>
      <c r="N2066"/>
      <c r="O2066" s="216"/>
    </row>
    <row r="2067" spans="1:15">
      <c r="A2067"/>
      <c r="B2067"/>
      <c r="C2067"/>
      <c r="D2067"/>
      <c r="E2067"/>
      <c r="F2067" s="105"/>
      <c r="G2067" s="105"/>
      <c r="H2067" s="105"/>
      <c r="I2067" s="105"/>
      <c r="J2067" s="105"/>
      <c r="K2067" s="105"/>
      <c r="L2067"/>
      <c r="M2067"/>
      <c r="N2067"/>
      <c r="O2067" s="216"/>
    </row>
    <row r="2068" spans="1:15">
      <c r="A2068"/>
      <c r="B2068"/>
      <c r="C2068"/>
      <c r="D2068"/>
      <c r="E2068"/>
      <c r="F2068" s="105"/>
      <c r="G2068" s="105"/>
      <c r="H2068" s="105"/>
      <c r="I2068" s="105"/>
      <c r="J2068" s="105"/>
      <c r="K2068" s="105"/>
      <c r="L2068"/>
      <c r="M2068"/>
      <c r="N2068"/>
      <c r="O2068" s="216"/>
    </row>
    <row r="2069" spans="1:15">
      <c r="A2069"/>
      <c r="B2069"/>
      <c r="C2069"/>
      <c r="D2069"/>
      <c r="E2069"/>
      <c r="F2069" s="105"/>
      <c r="G2069" s="105"/>
      <c r="H2069" s="105"/>
      <c r="I2069" s="105"/>
      <c r="J2069" s="105"/>
      <c r="K2069" s="105"/>
      <c r="L2069"/>
      <c r="M2069"/>
      <c r="N2069"/>
      <c r="O2069" s="216"/>
    </row>
    <row r="2070" spans="1:15">
      <c r="A2070"/>
      <c r="B2070"/>
      <c r="C2070"/>
      <c r="D2070"/>
      <c r="E2070"/>
      <c r="F2070" s="105"/>
      <c r="G2070" s="105"/>
      <c r="H2070" s="105"/>
      <c r="I2070" s="105"/>
      <c r="J2070" s="105"/>
      <c r="K2070" s="105"/>
      <c r="L2070"/>
      <c r="M2070"/>
      <c r="N2070"/>
      <c r="O2070" s="216"/>
    </row>
    <row r="2071" spans="1:15">
      <c r="A2071"/>
      <c r="B2071"/>
      <c r="C2071"/>
      <c r="D2071"/>
      <c r="E2071"/>
      <c r="F2071" s="105"/>
      <c r="G2071" s="105"/>
      <c r="H2071" s="105"/>
      <c r="I2071" s="105"/>
      <c r="J2071" s="105"/>
      <c r="K2071" s="105"/>
      <c r="L2071"/>
      <c r="M2071"/>
      <c r="N2071"/>
      <c r="O2071" s="216"/>
    </row>
    <row r="2072" spans="1:15">
      <c r="A2072"/>
      <c r="B2072"/>
      <c r="C2072"/>
      <c r="D2072"/>
      <c r="E2072"/>
      <c r="F2072" s="105"/>
      <c r="G2072" s="105"/>
      <c r="H2072" s="105"/>
      <c r="I2072" s="105"/>
      <c r="J2072" s="105"/>
      <c r="K2072" s="105"/>
      <c r="L2072"/>
      <c r="M2072"/>
      <c r="N2072"/>
      <c r="O2072" s="216"/>
    </row>
    <row r="2073" spans="1:15">
      <c r="A2073"/>
      <c r="B2073"/>
      <c r="C2073"/>
      <c r="D2073"/>
      <c r="E2073"/>
      <c r="F2073" s="105"/>
      <c r="G2073" s="105"/>
      <c r="H2073" s="105"/>
      <c r="I2073" s="105"/>
      <c r="J2073" s="105"/>
      <c r="K2073" s="105"/>
      <c r="L2073"/>
      <c r="M2073"/>
      <c r="N2073"/>
      <c r="O2073" s="216"/>
    </row>
    <row r="2074" spans="1:15">
      <c r="A2074"/>
      <c r="B2074"/>
      <c r="C2074"/>
      <c r="D2074"/>
      <c r="E2074"/>
      <c r="F2074" s="105"/>
      <c r="G2074" s="105"/>
      <c r="H2074" s="105"/>
      <c r="I2074" s="105"/>
      <c r="J2074" s="105"/>
      <c r="K2074" s="105"/>
      <c r="L2074"/>
      <c r="M2074"/>
      <c r="N2074"/>
      <c r="O2074" s="216"/>
    </row>
    <row r="2075" spans="1:15">
      <c r="A2075"/>
      <c r="B2075"/>
      <c r="C2075"/>
      <c r="D2075"/>
      <c r="E2075"/>
      <c r="F2075" s="105"/>
      <c r="G2075" s="105"/>
      <c r="H2075" s="105"/>
      <c r="I2075" s="105"/>
      <c r="J2075" s="105"/>
      <c r="K2075" s="105"/>
      <c r="L2075"/>
      <c r="M2075"/>
      <c r="N2075"/>
      <c r="O2075" s="216"/>
    </row>
    <row r="2076" spans="1:15">
      <c r="A2076"/>
      <c r="B2076"/>
      <c r="C2076"/>
      <c r="D2076"/>
      <c r="E2076"/>
      <c r="F2076" s="105"/>
      <c r="G2076" s="105"/>
      <c r="H2076" s="105"/>
      <c r="I2076" s="105"/>
      <c r="J2076" s="105"/>
      <c r="K2076" s="105"/>
      <c r="L2076"/>
      <c r="M2076"/>
      <c r="N2076"/>
      <c r="O2076" s="216"/>
    </row>
    <row r="2077" spans="1:15">
      <c r="A2077"/>
      <c r="B2077"/>
      <c r="C2077"/>
      <c r="D2077"/>
      <c r="E2077"/>
      <c r="F2077" s="105"/>
      <c r="G2077" s="105"/>
      <c r="H2077" s="105"/>
      <c r="I2077" s="105"/>
      <c r="J2077" s="105"/>
      <c r="K2077" s="105"/>
      <c r="L2077"/>
      <c r="M2077"/>
      <c r="N2077"/>
      <c r="O2077" s="216"/>
    </row>
    <row r="2078" spans="1:15">
      <c r="A2078"/>
      <c r="B2078"/>
      <c r="C2078"/>
      <c r="D2078"/>
      <c r="E2078"/>
      <c r="F2078" s="105"/>
      <c r="G2078" s="105"/>
      <c r="H2078" s="105"/>
      <c r="I2078" s="105"/>
      <c r="J2078" s="105"/>
      <c r="K2078" s="105"/>
      <c r="L2078"/>
      <c r="M2078"/>
      <c r="N2078"/>
      <c r="O2078" s="216"/>
    </row>
    <row r="2079" spans="1:15">
      <c r="A2079"/>
      <c r="B2079"/>
      <c r="C2079"/>
      <c r="D2079"/>
      <c r="E2079"/>
      <c r="F2079" s="105"/>
      <c r="G2079" s="105"/>
      <c r="H2079" s="105"/>
      <c r="I2079" s="105"/>
      <c r="J2079" s="105"/>
      <c r="K2079" s="105"/>
      <c r="L2079"/>
      <c r="M2079"/>
      <c r="N2079"/>
      <c r="O2079" s="216"/>
    </row>
    <row r="2080" spans="1:15">
      <c r="A2080"/>
      <c r="B2080"/>
      <c r="C2080"/>
      <c r="D2080"/>
      <c r="E2080"/>
      <c r="F2080" s="105"/>
      <c r="G2080" s="105"/>
      <c r="H2080" s="105"/>
      <c r="I2080" s="105"/>
      <c r="J2080" s="105"/>
      <c r="K2080" s="105"/>
      <c r="L2080"/>
      <c r="M2080"/>
      <c r="N2080"/>
      <c r="O2080" s="216"/>
    </row>
    <row r="2081" spans="1:15">
      <c r="A2081"/>
      <c r="B2081"/>
      <c r="C2081"/>
      <c r="D2081"/>
      <c r="E2081"/>
      <c r="F2081" s="105"/>
      <c r="G2081" s="105"/>
      <c r="H2081" s="105"/>
      <c r="I2081" s="105"/>
      <c r="J2081" s="105"/>
      <c r="K2081" s="105"/>
      <c r="L2081"/>
      <c r="M2081"/>
      <c r="N2081"/>
      <c r="O2081" s="216"/>
    </row>
    <row r="2082" spans="1:15">
      <c r="A2082"/>
      <c r="B2082"/>
      <c r="C2082"/>
      <c r="D2082"/>
      <c r="E2082"/>
      <c r="F2082" s="105"/>
      <c r="G2082" s="105"/>
      <c r="H2082" s="105"/>
      <c r="I2082" s="105"/>
      <c r="J2082" s="105"/>
      <c r="K2082" s="105"/>
      <c r="L2082"/>
      <c r="M2082"/>
      <c r="N2082"/>
      <c r="O2082" s="216"/>
    </row>
    <row r="2083" spans="1:15">
      <c r="A2083"/>
      <c r="B2083"/>
      <c r="C2083"/>
      <c r="D2083"/>
      <c r="E2083"/>
      <c r="F2083" s="105"/>
      <c r="G2083" s="105"/>
      <c r="H2083" s="105"/>
      <c r="I2083" s="105"/>
      <c r="J2083" s="105"/>
      <c r="K2083" s="105"/>
      <c r="L2083"/>
      <c r="M2083"/>
      <c r="N2083"/>
      <c r="O2083" s="216"/>
    </row>
    <row r="2084" spans="1:15">
      <c r="A2084"/>
      <c r="B2084"/>
      <c r="C2084"/>
      <c r="D2084"/>
      <c r="E2084"/>
      <c r="F2084" s="105"/>
      <c r="G2084" s="105"/>
      <c r="H2084" s="105"/>
      <c r="I2084" s="105"/>
      <c r="J2084" s="105"/>
      <c r="K2084" s="105"/>
      <c r="L2084"/>
      <c r="M2084"/>
      <c r="N2084"/>
      <c r="O2084" s="216"/>
    </row>
    <row r="2085" spans="1:15">
      <c r="A2085"/>
      <c r="B2085"/>
      <c r="C2085"/>
      <c r="D2085"/>
      <c r="E2085"/>
      <c r="F2085" s="105"/>
      <c r="G2085" s="105"/>
      <c r="H2085" s="105"/>
      <c r="I2085" s="105"/>
      <c r="J2085" s="105"/>
      <c r="K2085" s="105"/>
      <c r="L2085"/>
      <c r="M2085"/>
      <c r="N2085"/>
      <c r="O2085" s="216"/>
    </row>
    <row r="2086" spans="1:15">
      <c r="A2086"/>
      <c r="B2086"/>
      <c r="C2086"/>
      <c r="D2086"/>
      <c r="E2086"/>
      <c r="F2086" s="105"/>
      <c r="G2086" s="105"/>
      <c r="H2086" s="105"/>
      <c r="I2086" s="105"/>
      <c r="J2086" s="105"/>
      <c r="K2086" s="105"/>
      <c r="L2086"/>
      <c r="M2086"/>
      <c r="N2086"/>
      <c r="O2086" s="216"/>
    </row>
    <row r="2087" spans="1:15">
      <c r="A2087"/>
      <c r="B2087"/>
      <c r="C2087"/>
      <c r="D2087"/>
      <c r="E2087"/>
      <c r="F2087" s="105"/>
      <c r="G2087" s="105"/>
      <c r="H2087" s="105"/>
      <c r="I2087" s="105"/>
      <c r="J2087" s="105"/>
      <c r="K2087" s="105"/>
      <c r="L2087"/>
      <c r="M2087"/>
      <c r="N2087"/>
      <c r="O2087" s="216"/>
    </row>
    <row r="2088" spans="1:15">
      <c r="A2088"/>
      <c r="B2088"/>
      <c r="C2088"/>
      <c r="D2088"/>
      <c r="E2088"/>
      <c r="F2088" s="105"/>
      <c r="G2088" s="105"/>
      <c r="H2088" s="105"/>
      <c r="I2088" s="105"/>
      <c r="J2088" s="105"/>
      <c r="K2088" s="105"/>
      <c r="L2088"/>
      <c r="M2088"/>
      <c r="N2088"/>
      <c r="O2088" s="216"/>
    </row>
    <row r="2089" spans="1:15">
      <c r="A2089"/>
      <c r="B2089"/>
      <c r="C2089"/>
      <c r="D2089"/>
      <c r="E2089"/>
      <c r="F2089" s="105"/>
      <c r="G2089" s="105"/>
      <c r="H2089" s="105"/>
      <c r="I2089" s="105"/>
      <c r="J2089" s="105"/>
      <c r="K2089" s="105"/>
      <c r="L2089"/>
      <c r="M2089"/>
      <c r="N2089"/>
      <c r="O2089" s="216"/>
    </row>
    <row r="2090" spans="1:15">
      <c r="A2090"/>
      <c r="B2090"/>
      <c r="C2090"/>
      <c r="D2090"/>
      <c r="E2090"/>
      <c r="F2090" s="105"/>
      <c r="G2090" s="105"/>
      <c r="H2090" s="105"/>
      <c r="I2090" s="105"/>
      <c r="J2090" s="105"/>
      <c r="K2090" s="105"/>
      <c r="L2090"/>
      <c r="M2090"/>
      <c r="N2090"/>
      <c r="O2090" s="216"/>
    </row>
    <row r="2091" spans="1:15">
      <c r="A2091"/>
      <c r="B2091"/>
      <c r="C2091"/>
      <c r="D2091"/>
      <c r="E2091"/>
      <c r="F2091" s="105"/>
      <c r="G2091" s="105"/>
      <c r="H2091" s="105"/>
      <c r="I2091" s="105"/>
      <c r="J2091" s="105"/>
      <c r="K2091" s="105"/>
      <c r="L2091"/>
      <c r="M2091"/>
      <c r="N2091"/>
      <c r="O2091" s="216"/>
    </row>
    <row r="2092" spans="1:15">
      <c r="A2092"/>
      <c r="B2092"/>
      <c r="C2092"/>
      <c r="D2092"/>
      <c r="E2092"/>
      <c r="F2092" s="105"/>
      <c r="G2092" s="105"/>
      <c r="H2092" s="105"/>
      <c r="I2092" s="105"/>
      <c r="J2092" s="105"/>
      <c r="K2092" s="105"/>
      <c r="L2092"/>
      <c r="M2092"/>
      <c r="N2092"/>
      <c r="O2092" s="216"/>
    </row>
    <row r="2093" spans="1:15">
      <c r="A2093"/>
      <c r="B2093"/>
      <c r="C2093"/>
      <c r="D2093"/>
      <c r="E2093"/>
      <c r="F2093" s="105"/>
      <c r="G2093" s="105"/>
      <c r="H2093" s="105"/>
      <c r="I2093" s="105"/>
      <c r="J2093" s="105"/>
      <c r="K2093" s="105"/>
      <c r="L2093"/>
      <c r="M2093"/>
      <c r="N2093"/>
      <c r="O2093" s="216"/>
    </row>
    <row r="2094" spans="1:15">
      <c r="A2094"/>
      <c r="B2094"/>
      <c r="C2094"/>
      <c r="D2094"/>
      <c r="E2094"/>
      <c r="F2094" s="105"/>
      <c r="G2094" s="105"/>
      <c r="H2094" s="105"/>
      <c r="I2094" s="105"/>
      <c r="J2094" s="105"/>
      <c r="K2094" s="105"/>
      <c r="L2094"/>
      <c r="M2094"/>
      <c r="N2094"/>
      <c r="O2094" s="216"/>
    </row>
    <row r="2095" spans="1:15">
      <c r="A2095"/>
      <c r="B2095"/>
      <c r="C2095"/>
      <c r="D2095"/>
      <c r="E2095"/>
      <c r="F2095" s="105"/>
      <c r="G2095" s="105"/>
      <c r="H2095" s="105"/>
      <c r="I2095" s="105"/>
      <c r="J2095" s="105"/>
      <c r="K2095" s="105"/>
      <c r="L2095"/>
      <c r="M2095"/>
      <c r="N2095"/>
      <c r="O2095" s="216"/>
    </row>
    <row r="2096" spans="1:15">
      <c r="A2096"/>
      <c r="B2096"/>
      <c r="C2096"/>
      <c r="D2096"/>
      <c r="E2096"/>
      <c r="F2096" s="105"/>
      <c r="G2096" s="105"/>
      <c r="H2096" s="105"/>
      <c r="I2096" s="105"/>
      <c r="J2096" s="105"/>
      <c r="K2096" s="105"/>
      <c r="L2096"/>
      <c r="M2096"/>
      <c r="N2096"/>
      <c r="O2096" s="216"/>
    </row>
    <row r="2097" spans="1:15">
      <c r="A2097"/>
      <c r="B2097"/>
      <c r="C2097"/>
      <c r="D2097"/>
      <c r="E2097"/>
      <c r="F2097" s="105"/>
      <c r="G2097" s="105"/>
      <c r="H2097" s="105"/>
      <c r="I2097" s="105"/>
      <c r="J2097" s="105"/>
      <c r="K2097" s="105"/>
      <c r="L2097"/>
      <c r="M2097"/>
      <c r="N2097"/>
      <c r="O2097" s="216"/>
    </row>
    <row r="2098" spans="1:15">
      <c r="A2098"/>
      <c r="B2098"/>
      <c r="C2098"/>
      <c r="D2098"/>
      <c r="E2098"/>
      <c r="F2098" s="105"/>
      <c r="G2098" s="105"/>
      <c r="H2098" s="105"/>
      <c r="I2098" s="105"/>
      <c r="J2098" s="105"/>
      <c r="K2098" s="105"/>
      <c r="L2098"/>
      <c r="M2098"/>
      <c r="N2098"/>
      <c r="O2098" s="216"/>
    </row>
    <row r="2099" spans="1:15">
      <c r="A2099"/>
      <c r="B2099"/>
      <c r="C2099"/>
      <c r="D2099"/>
      <c r="E2099"/>
      <c r="F2099" s="105"/>
      <c r="G2099" s="105"/>
      <c r="H2099" s="105"/>
      <c r="I2099" s="105"/>
      <c r="J2099" s="105"/>
      <c r="K2099" s="105"/>
      <c r="L2099"/>
      <c r="M2099"/>
      <c r="N2099"/>
      <c r="O2099" s="216"/>
    </row>
    <row r="2100" spans="1:15">
      <c r="A2100"/>
      <c r="B2100"/>
      <c r="C2100"/>
      <c r="D2100"/>
      <c r="E2100"/>
      <c r="F2100" s="105"/>
      <c r="G2100" s="105"/>
      <c r="H2100" s="105"/>
      <c r="I2100" s="105"/>
      <c r="J2100" s="105"/>
      <c r="K2100" s="105"/>
      <c r="L2100"/>
      <c r="M2100"/>
      <c r="N2100"/>
      <c r="O2100" s="216"/>
    </row>
    <row r="2101" spans="1:15">
      <c r="A2101"/>
      <c r="B2101"/>
      <c r="C2101"/>
      <c r="D2101"/>
      <c r="E2101"/>
      <c r="F2101" s="105"/>
      <c r="G2101" s="105"/>
      <c r="H2101" s="105"/>
      <c r="I2101" s="105"/>
      <c r="J2101" s="105"/>
      <c r="K2101" s="105"/>
      <c r="L2101"/>
      <c r="M2101"/>
      <c r="N2101"/>
      <c r="O2101" s="216"/>
    </row>
    <row r="2102" spans="1:15">
      <c r="A2102"/>
      <c r="B2102"/>
      <c r="C2102"/>
      <c r="D2102"/>
      <c r="E2102"/>
      <c r="F2102" s="105"/>
      <c r="G2102" s="105"/>
      <c r="H2102" s="105"/>
      <c r="I2102" s="105"/>
      <c r="J2102" s="105"/>
      <c r="K2102" s="105"/>
      <c r="L2102"/>
      <c r="M2102"/>
      <c r="N2102"/>
      <c r="O2102" s="216"/>
    </row>
    <row r="2103" spans="1:15">
      <c r="A2103"/>
      <c r="B2103"/>
      <c r="C2103"/>
      <c r="D2103"/>
      <c r="E2103"/>
      <c r="F2103" s="105"/>
      <c r="G2103" s="105"/>
      <c r="H2103" s="105"/>
      <c r="I2103" s="105"/>
      <c r="J2103" s="105"/>
      <c r="K2103" s="105"/>
      <c r="L2103"/>
      <c r="M2103"/>
      <c r="N2103"/>
      <c r="O2103" s="216"/>
    </row>
    <row r="2104" spans="1:15">
      <c r="A2104"/>
      <c r="B2104"/>
      <c r="C2104"/>
      <c r="D2104"/>
      <c r="E2104"/>
      <c r="F2104" s="105"/>
      <c r="G2104" s="105"/>
      <c r="H2104" s="105"/>
      <c r="I2104" s="105"/>
      <c r="J2104" s="105"/>
      <c r="K2104" s="105"/>
      <c r="L2104"/>
      <c r="M2104"/>
      <c r="N2104"/>
      <c r="O2104" s="216"/>
    </row>
    <row r="2105" spans="1:15">
      <c r="A2105"/>
      <c r="B2105"/>
      <c r="C2105"/>
      <c r="D2105"/>
      <c r="E2105"/>
      <c r="F2105" s="105"/>
      <c r="G2105" s="105"/>
      <c r="H2105" s="105"/>
      <c r="I2105" s="105"/>
      <c r="J2105" s="105"/>
      <c r="K2105" s="105"/>
      <c r="L2105"/>
      <c r="M2105"/>
      <c r="N2105"/>
      <c r="O2105" s="216"/>
    </row>
    <row r="2106" spans="1:15">
      <c r="A2106"/>
      <c r="B2106"/>
      <c r="C2106"/>
      <c r="D2106"/>
      <c r="E2106"/>
      <c r="F2106" s="105"/>
      <c r="G2106" s="105"/>
      <c r="H2106" s="105"/>
      <c r="I2106" s="105"/>
      <c r="J2106" s="105"/>
      <c r="K2106" s="105"/>
      <c r="L2106"/>
      <c r="M2106"/>
      <c r="N2106"/>
      <c r="O2106" s="216"/>
    </row>
    <row r="2107" spans="1:15">
      <c r="A2107"/>
      <c r="B2107"/>
      <c r="C2107"/>
      <c r="D2107"/>
      <c r="E2107"/>
      <c r="F2107" s="105"/>
      <c r="G2107" s="105"/>
      <c r="H2107" s="105"/>
      <c r="I2107" s="105"/>
      <c r="J2107" s="105"/>
      <c r="K2107" s="105"/>
      <c r="L2107"/>
      <c r="M2107"/>
      <c r="N2107"/>
      <c r="O2107" s="216"/>
    </row>
    <row r="2108" spans="1:15">
      <c r="A2108"/>
      <c r="B2108"/>
      <c r="C2108"/>
      <c r="D2108"/>
      <c r="E2108"/>
      <c r="F2108" s="105"/>
      <c r="G2108" s="105"/>
      <c r="H2108" s="105"/>
      <c r="I2108" s="105"/>
      <c r="J2108" s="105"/>
      <c r="K2108" s="105"/>
      <c r="L2108"/>
      <c r="M2108"/>
      <c r="N2108"/>
      <c r="O2108" s="216"/>
    </row>
    <row r="2109" spans="1:15">
      <c r="A2109"/>
      <c r="B2109"/>
      <c r="C2109"/>
      <c r="D2109"/>
      <c r="E2109"/>
      <c r="F2109" s="105"/>
      <c r="G2109" s="105"/>
      <c r="H2109" s="105"/>
      <c r="I2109" s="105"/>
      <c r="J2109" s="105"/>
      <c r="K2109" s="105"/>
      <c r="L2109"/>
      <c r="M2109"/>
      <c r="N2109"/>
      <c r="O2109" s="216"/>
    </row>
    <row r="2110" spans="1:15">
      <c r="A2110"/>
      <c r="B2110"/>
      <c r="C2110"/>
      <c r="D2110"/>
      <c r="E2110"/>
      <c r="F2110" s="105"/>
      <c r="G2110" s="105"/>
      <c r="H2110" s="105"/>
      <c r="I2110" s="105"/>
      <c r="J2110" s="105"/>
      <c r="K2110" s="105"/>
      <c r="L2110"/>
      <c r="M2110"/>
      <c r="N2110"/>
      <c r="O2110" s="216"/>
    </row>
    <row r="2111" spans="1:15">
      <c r="A2111"/>
      <c r="B2111"/>
      <c r="C2111"/>
      <c r="D2111"/>
      <c r="E2111"/>
      <c r="F2111" s="105"/>
      <c r="G2111" s="105"/>
      <c r="H2111" s="105"/>
      <c r="I2111" s="105"/>
      <c r="J2111" s="105"/>
      <c r="K2111" s="105"/>
      <c r="L2111"/>
      <c r="M2111"/>
      <c r="N2111"/>
      <c r="O2111" s="216"/>
    </row>
    <row r="2112" spans="1:15">
      <c r="A2112"/>
      <c r="B2112"/>
      <c r="C2112"/>
      <c r="D2112"/>
      <c r="E2112"/>
      <c r="F2112" s="105"/>
      <c r="G2112" s="105"/>
      <c r="H2112" s="105"/>
      <c r="I2112" s="105"/>
      <c r="J2112" s="105"/>
      <c r="K2112" s="105"/>
      <c r="L2112"/>
      <c r="M2112"/>
      <c r="N2112"/>
      <c r="O2112" s="216"/>
    </row>
    <row r="2113" spans="1:15">
      <c r="A2113"/>
      <c r="B2113"/>
      <c r="C2113"/>
      <c r="D2113"/>
      <c r="E2113"/>
      <c r="F2113" s="105"/>
      <c r="G2113" s="105"/>
      <c r="H2113" s="105"/>
      <c r="I2113" s="105"/>
      <c r="J2113" s="105"/>
      <c r="K2113" s="105"/>
      <c r="L2113"/>
      <c r="M2113"/>
      <c r="N2113"/>
      <c r="O2113" s="216"/>
    </row>
    <row r="2114" spans="1:15">
      <c r="A2114"/>
      <c r="B2114"/>
      <c r="C2114"/>
      <c r="D2114"/>
      <c r="E2114"/>
      <c r="F2114" s="105"/>
      <c r="G2114" s="105"/>
      <c r="H2114" s="105"/>
      <c r="I2114" s="105"/>
      <c r="J2114" s="105"/>
      <c r="K2114" s="105"/>
      <c r="L2114"/>
      <c r="M2114"/>
      <c r="N2114"/>
      <c r="O2114" s="216"/>
    </row>
    <row r="2115" spans="1:15">
      <c r="A2115"/>
      <c r="B2115"/>
      <c r="C2115"/>
      <c r="D2115"/>
      <c r="E2115"/>
      <c r="F2115" s="105"/>
      <c r="G2115" s="105"/>
      <c r="H2115" s="105"/>
      <c r="I2115" s="105"/>
      <c r="J2115" s="105"/>
      <c r="K2115" s="105"/>
      <c r="L2115"/>
      <c r="M2115"/>
      <c r="N2115"/>
      <c r="O2115" s="216"/>
    </row>
    <row r="2116" spans="1:15">
      <c r="A2116"/>
      <c r="B2116"/>
      <c r="C2116"/>
      <c r="D2116"/>
      <c r="E2116"/>
      <c r="F2116" s="105"/>
      <c r="G2116" s="105"/>
      <c r="H2116" s="105"/>
      <c r="I2116" s="105"/>
      <c r="J2116" s="105"/>
      <c r="K2116" s="105"/>
      <c r="L2116"/>
      <c r="M2116"/>
      <c r="N2116"/>
      <c r="O2116" s="216"/>
    </row>
    <row r="2117" spans="1:15">
      <c r="A2117"/>
      <c r="B2117"/>
      <c r="C2117"/>
      <c r="D2117"/>
      <c r="E2117"/>
      <c r="F2117" s="105"/>
      <c r="G2117" s="105"/>
      <c r="H2117" s="105"/>
      <c r="I2117" s="105"/>
      <c r="J2117" s="105"/>
      <c r="K2117" s="105"/>
      <c r="L2117"/>
      <c r="M2117"/>
      <c r="N2117"/>
      <c r="O2117" s="216"/>
    </row>
    <row r="2118" spans="1:15">
      <c r="A2118"/>
      <c r="B2118"/>
      <c r="C2118"/>
      <c r="D2118"/>
      <c r="E2118"/>
      <c r="F2118" s="105"/>
      <c r="G2118" s="105"/>
      <c r="H2118" s="105"/>
      <c r="I2118" s="105"/>
      <c r="J2118" s="105"/>
      <c r="K2118" s="105"/>
      <c r="L2118"/>
      <c r="M2118"/>
      <c r="N2118"/>
      <c r="O2118" s="216"/>
    </row>
    <row r="2119" spans="1:15">
      <c r="A2119"/>
      <c r="B2119"/>
      <c r="C2119"/>
      <c r="D2119"/>
      <c r="E2119"/>
      <c r="F2119" s="105"/>
      <c r="G2119" s="105"/>
      <c r="H2119" s="105"/>
      <c r="I2119" s="105"/>
      <c r="J2119" s="105"/>
      <c r="K2119" s="105"/>
      <c r="L2119"/>
      <c r="M2119"/>
      <c r="N2119"/>
      <c r="O2119" s="216"/>
    </row>
    <row r="2120" spans="1:15">
      <c r="A2120"/>
      <c r="B2120"/>
      <c r="C2120"/>
      <c r="D2120"/>
      <c r="E2120"/>
      <c r="F2120" s="105"/>
      <c r="G2120" s="105"/>
      <c r="H2120" s="105"/>
      <c r="I2120" s="105"/>
      <c r="J2120" s="105"/>
      <c r="K2120" s="105"/>
      <c r="L2120"/>
      <c r="M2120"/>
      <c r="N2120"/>
      <c r="O2120" s="216"/>
    </row>
    <row r="2121" spans="1:15">
      <c r="A2121"/>
      <c r="B2121"/>
      <c r="C2121"/>
      <c r="D2121"/>
      <c r="E2121"/>
      <c r="F2121" s="105"/>
      <c r="G2121" s="105"/>
      <c r="H2121" s="105"/>
      <c r="I2121" s="105"/>
      <c r="J2121" s="105"/>
      <c r="K2121" s="105"/>
      <c r="L2121"/>
      <c r="M2121"/>
      <c r="N2121"/>
      <c r="O2121" s="216"/>
    </row>
    <row r="2122" spans="1:15">
      <c r="A2122"/>
      <c r="B2122"/>
      <c r="C2122"/>
      <c r="D2122"/>
      <c r="E2122"/>
      <c r="F2122" s="105"/>
      <c r="G2122" s="105"/>
      <c r="H2122" s="105"/>
      <c r="I2122" s="105"/>
      <c r="J2122" s="105"/>
      <c r="K2122" s="105"/>
      <c r="L2122"/>
      <c r="M2122"/>
      <c r="N2122"/>
      <c r="O2122" s="216"/>
    </row>
    <row r="2123" spans="1:15">
      <c r="A2123"/>
      <c r="B2123"/>
      <c r="C2123"/>
      <c r="D2123"/>
      <c r="E2123"/>
      <c r="F2123" s="105"/>
      <c r="G2123" s="105"/>
      <c r="H2123" s="105"/>
      <c r="I2123" s="105"/>
      <c r="J2123" s="105"/>
      <c r="K2123" s="105"/>
      <c r="L2123"/>
      <c r="M2123"/>
      <c r="N2123"/>
      <c r="O2123" s="216"/>
    </row>
    <row r="2124" spans="1:15">
      <c r="A2124"/>
      <c r="B2124"/>
      <c r="C2124"/>
      <c r="D2124"/>
      <c r="E2124"/>
      <c r="F2124" s="105"/>
      <c r="G2124" s="105"/>
      <c r="H2124" s="105"/>
      <c r="I2124" s="105"/>
      <c r="J2124" s="105"/>
      <c r="K2124" s="105"/>
      <c r="L2124"/>
      <c r="M2124"/>
      <c r="N2124"/>
      <c r="O2124" s="216"/>
    </row>
    <row r="2125" spans="1:15">
      <c r="A2125"/>
      <c r="B2125"/>
      <c r="C2125"/>
      <c r="D2125"/>
      <c r="E2125"/>
      <c r="F2125" s="105"/>
      <c r="G2125" s="105"/>
      <c r="H2125" s="105"/>
      <c r="I2125" s="105"/>
      <c r="J2125" s="105"/>
      <c r="K2125" s="105"/>
      <c r="L2125"/>
      <c r="M2125"/>
      <c r="N2125"/>
      <c r="O2125" s="216"/>
    </row>
    <row r="2126" spans="1:15">
      <c r="A2126"/>
      <c r="B2126"/>
      <c r="C2126"/>
      <c r="D2126"/>
      <c r="E2126"/>
      <c r="F2126" s="105"/>
      <c r="G2126" s="105"/>
      <c r="H2126" s="105"/>
      <c r="I2126" s="105"/>
      <c r="J2126" s="105"/>
      <c r="K2126" s="105"/>
      <c r="L2126"/>
      <c r="M2126"/>
      <c r="N2126"/>
      <c r="O2126" s="216"/>
    </row>
    <row r="2127" spans="1:15">
      <c r="A2127"/>
      <c r="B2127"/>
      <c r="C2127"/>
      <c r="D2127"/>
      <c r="E2127"/>
      <c r="F2127" s="105"/>
      <c r="G2127" s="105"/>
      <c r="H2127" s="105"/>
      <c r="I2127" s="105"/>
      <c r="J2127" s="105"/>
      <c r="K2127" s="105"/>
      <c r="L2127"/>
      <c r="M2127"/>
      <c r="N2127"/>
      <c r="O2127" s="216"/>
    </row>
    <row r="2128" spans="1:15">
      <c r="A2128"/>
      <c r="B2128"/>
      <c r="C2128"/>
      <c r="D2128"/>
      <c r="E2128"/>
      <c r="F2128" s="105"/>
      <c r="G2128" s="105"/>
      <c r="H2128" s="105"/>
      <c r="I2128" s="105"/>
      <c r="J2128" s="105"/>
      <c r="K2128" s="105"/>
      <c r="L2128"/>
      <c r="M2128"/>
      <c r="N2128"/>
      <c r="O2128" s="216"/>
    </row>
    <row r="2129" spans="1:15">
      <c r="A2129"/>
      <c r="B2129"/>
      <c r="C2129"/>
      <c r="D2129"/>
      <c r="E2129"/>
      <c r="F2129" s="105"/>
      <c r="G2129" s="105"/>
      <c r="H2129" s="105"/>
      <c r="I2129" s="105"/>
      <c r="J2129" s="105"/>
      <c r="K2129" s="105"/>
      <c r="L2129"/>
      <c r="M2129"/>
      <c r="N2129"/>
      <c r="O2129" s="216"/>
    </row>
    <row r="2130" spans="1:15">
      <c r="A2130"/>
      <c r="B2130"/>
      <c r="C2130"/>
      <c r="D2130"/>
      <c r="E2130"/>
      <c r="F2130" s="105"/>
      <c r="G2130" s="105"/>
      <c r="H2130" s="105"/>
      <c r="I2130" s="105"/>
      <c r="J2130" s="105"/>
      <c r="K2130" s="105"/>
      <c r="L2130"/>
      <c r="M2130"/>
      <c r="N2130"/>
      <c r="O2130" s="216"/>
    </row>
    <row r="2131" spans="1:15">
      <c r="A2131"/>
      <c r="B2131"/>
      <c r="C2131"/>
      <c r="D2131"/>
      <c r="E2131"/>
      <c r="F2131" s="105"/>
      <c r="G2131" s="105"/>
      <c r="H2131" s="105"/>
      <c r="I2131" s="105"/>
      <c r="J2131" s="105"/>
      <c r="K2131" s="105"/>
      <c r="L2131"/>
      <c r="M2131"/>
      <c r="N2131"/>
      <c r="O2131" s="216"/>
    </row>
    <row r="2132" spans="1:15">
      <c r="A2132"/>
      <c r="B2132"/>
      <c r="C2132"/>
      <c r="D2132"/>
      <c r="E2132"/>
      <c r="F2132" s="105"/>
      <c r="G2132" s="105"/>
      <c r="H2132" s="105"/>
      <c r="I2132" s="105"/>
      <c r="J2132" s="105"/>
      <c r="K2132" s="105"/>
      <c r="L2132"/>
      <c r="M2132"/>
      <c r="N2132"/>
      <c r="O2132" s="216"/>
    </row>
    <row r="2133" spans="1:15">
      <c r="A2133"/>
      <c r="B2133"/>
      <c r="C2133"/>
      <c r="D2133"/>
      <c r="E2133"/>
      <c r="F2133" s="105"/>
      <c r="G2133" s="105"/>
      <c r="H2133" s="105"/>
      <c r="I2133" s="105"/>
      <c r="J2133" s="105"/>
      <c r="K2133" s="105"/>
      <c r="L2133"/>
      <c r="M2133"/>
      <c r="N2133"/>
      <c r="O2133" s="216"/>
    </row>
    <row r="2134" spans="1:15">
      <c r="A2134"/>
      <c r="B2134"/>
      <c r="C2134"/>
      <c r="D2134"/>
      <c r="E2134"/>
      <c r="F2134" s="105"/>
      <c r="G2134" s="105"/>
      <c r="H2134" s="105"/>
      <c r="I2134" s="105"/>
      <c r="J2134" s="105"/>
      <c r="K2134" s="105"/>
      <c r="L2134"/>
      <c r="M2134"/>
      <c r="N2134"/>
      <c r="O2134" s="216"/>
    </row>
    <row r="2135" spans="1:15">
      <c r="A2135"/>
      <c r="B2135"/>
      <c r="C2135"/>
      <c r="D2135"/>
      <c r="E2135"/>
      <c r="F2135" s="105"/>
      <c r="G2135" s="105"/>
      <c r="H2135" s="105"/>
      <c r="I2135" s="105"/>
      <c r="J2135" s="105"/>
      <c r="K2135" s="105"/>
      <c r="L2135"/>
      <c r="M2135"/>
      <c r="N2135"/>
      <c r="O2135" s="216"/>
    </row>
    <row r="2136" spans="1:15">
      <c r="A2136"/>
      <c r="B2136"/>
      <c r="C2136"/>
      <c r="D2136"/>
      <c r="E2136"/>
      <c r="F2136" s="105"/>
      <c r="G2136" s="105"/>
      <c r="H2136" s="105"/>
      <c r="I2136" s="105"/>
      <c r="J2136" s="105"/>
      <c r="K2136" s="105"/>
      <c r="L2136"/>
      <c r="M2136"/>
      <c r="N2136"/>
      <c r="O2136" s="216"/>
    </row>
    <row r="2137" spans="1:15">
      <c r="A2137"/>
      <c r="B2137"/>
      <c r="C2137"/>
      <c r="D2137"/>
      <c r="E2137"/>
      <c r="F2137" s="105"/>
      <c r="G2137" s="105"/>
      <c r="H2137" s="105"/>
      <c r="I2137" s="105"/>
      <c r="J2137" s="105"/>
      <c r="K2137" s="105"/>
      <c r="L2137"/>
      <c r="M2137"/>
      <c r="N2137"/>
      <c r="O2137" s="216"/>
    </row>
    <row r="2138" spans="1:15">
      <c r="A2138"/>
      <c r="B2138"/>
      <c r="C2138"/>
      <c r="D2138"/>
      <c r="E2138"/>
      <c r="F2138" s="105"/>
      <c r="G2138" s="105"/>
      <c r="H2138" s="105"/>
      <c r="I2138" s="105"/>
      <c r="J2138" s="105"/>
      <c r="K2138" s="105"/>
      <c r="L2138"/>
      <c r="M2138"/>
      <c r="N2138"/>
      <c r="O2138" s="216"/>
    </row>
    <row r="2139" spans="1:15">
      <c r="A2139"/>
      <c r="B2139"/>
      <c r="C2139"/>
      <c r="D2139"/>
      <c r="E2139"/>
      <c r="F2139" s="105"/>
      <c r="G2139" s="105"/>
      <c r="H2139" s="105"/>
      <c r="I2139" s="105"/>
      <c r="J2139" s="105"/>
      <c r="K2139" s="105"/>
      <c r="L2139"/>
      <c r="M2139"/>
      <c r="N2139"/>
      <c r="O2139" s="216"/>
    </row>
    <row r="2140" spans="1:15">
      <c r="A2140"/>
      <c r="B2140"/>
      <c r="C2140"/>
      <c r="D2140"/>
      <c r="E2140"/>
      <c r="F2140" s="105"/>
      <c r="G2140" s="105"/>
      <c r="H2140" s="105"/>
      <c r="I2140" s="105"/>
      <c r="J2140" s="105"/>
      <c r="K2140" s="105"/>
      <c r="L2140"/>
      <c r="M2140"/>
      <c r="N2140"/>
      <c r="O2140" s="216"/>
    </row>
    <row r="2141" spans="1:15">
      <c r="A2141"/>
      <c r="B2141"/>
      <c r="C2141"/>
      <c r="D2141"/>
      <c r="E2141"/>
      <c r="F2141" s="105"/>
      <c r="G2141" s="105"/>
      <c r="H2141" s="105"/>
      <c r="I2141" s="105"/>
      <c r="J2141" s="105"/>
      <c r="K2141" s="105"/>
      <c r="L2141"/>
      <c r="M2141"/>
      <c r="N2141"/>
      <c r="O2141" s="216"/>
    </row>
    <row r="2142" spans="1:15">
      <c r="A2142"/>
      <c r="B2142"/>
      <c r="C2142"/>
      <c r="D2142"/>
      <c r="E2142"/>
      <c r="F2142" s="105"/>
      <c r="G2142" s="105"/>
      <c r="H2142" s="105"/>
      <c r="I2142" s="105"/>
      <c r="J2142" s="105"/>
      <c r="K2142" s="105"/>
      <c r="L2142"/>
      <c r="M2142"/>
      <c r="N2142"/>
      <c r="O2142" s="216"/>
    </row>
    <row r="2143" spans="1:15">
      <c r="A2143"/>
      <c r="B2143"/>
      <c r="C2143"/>
      <c r="D2143"/>
      <c r="E2143"/>
      <c r="F2143" s="105"/>
      <c r="G2143" s="105"/>
      <c r="H2143" s="105"/>
      <c r="I2143" s="105"/>
      <c r="J2143" s="105"/>
      <c r="K2143" s="105"/>
      <c r="L2143"/>
      <c r="M2143"/>
      <c r="N2143"/>
      <c r="O2143" s="216"/>
    </row>
    <row r="2144" spans="1:15">
      <c r="A2144"/>
      <c r="B2144"/>
      <c r="C2144"/>
      <c r="D2144"/>
      <c r="E2144"/>
      <c r="F2144" s="105"/>
      <c r="G2144" s="105"/>
      <c r="H2144" s="105"/>
      <c r="I2144" s="105"/>
      <c r="J2144" s="105"/>
      <c r="K2144" s="105"/>
      <c r="L2144"/>
      <c r="M2144"/>
      <c r="N2144"/>
      <c r="O2144" s="216"/>
    </row>
    <row r="2145" spans="1:15">
      <c r="A2145"/>
      <c r="B2145"/>
      <c r="C2145"/>
      <c r="D2145"/>
      <c r="E2145"/>
      <c r="F2145" s="105"/>
      <c r="G2145" s="105"/>
      <c r="H2145" s="105"/>
      <c r="I2145" s="105"/>
      <c r="J2145" s="105"/>
      <c r="K2145" s="105"/>
      <c r="L2145"/>
      <c r="M2145"/>
      <c r="N2145"/>
      <c r="O2145" s="216"/>
    </row>
    <row r="2146" spans="1:15">
      <c r="A2146"/>
      <c r="B2146"/>
      <c r="C2146"/>
      <c r="D2146"/>
      <c r="E2146"/>
      <c r="F2146" s="105"/>
      <c r="G2146" s="105"/>
      <c r="H2146" s="105"/>
      <c r="I2146" s="105"/>
      <c r="J2146" s="105"/>
      <c r="K2146" s="105"/>
      <c r="L2146"/>
      <c r="M2146"/>
      <c r="N2146"/>
      <c r="O2146" s="216"/>
    </row>
    <row r="2147" spans="1:15">
      <c r="A2147"/>
      <c r="B2147"/>
      <c r="C2147"/>
      <c r="D2147"/>
      <c r="E2147"/>
      <c r="F2147" s="105"/>
      <c r="G2147" s="105"/>
      <c r="H2147" s="105"/>
      <c r="I2147" s="105"/>
      <c r="J2147" s="105"/>
      <c r="K2147" s="105"/>
      <c r="L2147"/>
      <c r="M2147"/>
      <c r="N2147"/>
      <c r="O2147" s="216"/>
    </row>
    <row r="2148" spans="1:15">
      <c r="A2148"/>
      <c r="B2148"/>
      <c r="C2148"/>
      <c r="D2148"/>
      <c r="E2148"/>
      <c r="F2148" s="105"/>
      <c r="G2148" s="105"/>
      <c r="H2148" s="105"/>
      <c r="I2148" s="105"/>
      <c r="J2148" s="105"/>
      <c r="K2148" s="105"/>
      <c r="L2148"/>
      <c r="M2148"/>
      <c r="N2148"/>
      <c r="O2148" s="216"/>
    </row>
    <row r="2149" spans="1:15">
      <c r="A2149"/>
      <c r="B2149"/>
      <c r="C2149"/>
      <c r="D2149"/>
      <c r="E2149"/>
      <c r="F2149" s="105"/>
      <c r="G2149" s="105"/>
      <c r="H2149" s="105"/>
      <c r="I2149" s="105"/>
      <c r="J2149" s="105"/>
      <c r="K2149" s="105"/>
      <c r="L2149"/>
      <c r="M2149"/>
      <c r="N2149"/>
      <c r="O2149" s="216"/>
    </row>
    <row r="2150" spans="1:15">
      <c r="A2150"/>
      <c r="B2150"/>
      <c r="C2150"/>
      <c r="D2150"/>
      <c r="E2150"/>
      <c r="F2150" s="105"/>
      <c r="G2150" s="105"/>
      <c r="H2150" s="105"/>
      <c r="I2150" s="105"/>
      <c r="J2150" s="105"/>
      <c r="K2150" s="105"/>
      <c r="L2150"/>
      <c r="M2150"/>
      <c r="N2150"/>
      <c r="O2150" s="216"/>
    </row>
    <row r="2151" spans="1:15">
      <c r="A2151"/>
      <c r="B2151"/>
      <c r="C2151"/>
      <c r="D2151"/>
      <c r="E2151"/>
      <c r="F2151" s="105"/>
      <c r="G2151" s="105"/>
      <c r="H2151" s="105"/>
      <c r="I2151" s="105"/>
      <c r="J2151" s="105"/>
      <c r="K2151" s="105"/>
      <c r="L2151"/>
      <c r="M2151"/>
      <c r="N2151"/>
      <c r="O2151" s="216"/>
    </row>
    <row r="2152" spans="1:15">
      <c r="A2152"/>
      <c r="B2152"/>
      <c r="C2152"/>
      <c r="D2152"/>
      <c r="E2152"/>
      <c r="F2152" s="105"/>
      <c r="G2152" s="105"/>
      <c r="H2152" s="105"/>
      <c r="I2152" s="105"/>
      <c r="J2152" s="105"/>
      <c r="K2152" s="105"/>
      <c r="L2152"/>
      <c r="M2152"/>
      <c r="N2152"/>
      <c r="O2152" s="216"/>
    </row>
    <row r="2153" spans="1:15">
      <c r="A2153"/>
      <c r="B2153"/>
      <c r="C2153"/>
      <c r="D2153"/>
      <c r="E2153"/>
      <c r="F2153" s="105"/>
      <c r="G2153" s="105"/>
      <c r="H2153" s="105"/>
      <c r="I2153" s="105"/>
      <c r="J2153" s="105"/>
      <c r="K2153" s="105"/>
      <c r="L2153"/>
      <c r="M2153"/>
      <c r="N2153"/>
      <c r="O2153" s="216"/>
    </row>
    <row r="2154" spans="1:15">
      <c r="A2154"/>
      <c r="B2154"/>
      <c r="C2154"/>
      <c r="D2154"/>
      <c r="E2154"/>
      <c r="F2154" s="105"/>
      <c r="G2154" s="105"/>
      <c r="H2154" s="105"/>
      <c r="I2154" s="105"/>
      <c r="J2154" s="105"/>
      <c r="K2154" s="105"/>
      <c r="L2154"/>
      <c r="M2154"/>
      <c r="N2154"/>
      <c r="O2154" s="216"/>
    </row>
    <row r="2155" spans="1:15">
      <c r="A2155"/>
      <c r="B2155"/>
      <c r="C2155"/>
      <c r="D2155"/>
      <c r="E2155"/>
      <c r="F2155" s="105"/>
      <c r="G2155" s="105"/>
      <c r="H2155" s="105"/>
      <c r="I2155" s="105"/>
      <c r="J2155" s="105"/>
      <c r="K2155" s="105"/>
      <c r="L2155"/>
      <c r="M2155"/>
      <c r="N2155"/>
      <c r="O2155" s="216"/>
    </row>
    <row r="2156" spans="1:15">
      <c r="A2156"/>
      <c r="B2156"/>
      <c r="C2156"/>
      <c r="D2156"/>
      <c r="E2156"/>
      <c r="F2156" s="105"/>
      <c r="G2156" s="105"/>
      <c r="H2156" s="105"/>
      <c r="I2156" s="105"/>
      <c r="J2156" s="105"/>
      <c r="K2156" s="105"/>
      <c r="L2156"/>
      <c r="M2156"/>
      <c r="N2156"/>
      <c r="O2156" s="216"/>
    </row>
    <row r="2157" spans="1:15">
      <c r="A2157"/>
      <c r="B2157"/>
      <c r="C2157"/>
      <c r="D2157"/>
      <c r="E2157"/>
      <c r="F2157" s="105"/>
      <c r="G2157" s="105"/>
      <c r="H2157" s="105"/>
      <c r="I2157" s="105"/>
      <c r="J2157" s="105"/>
      <c r="K2157" s="105"/>
      <c r="L2157"/>
      <c r="M2157"/>
      <c r="N2157"/>
      <c r="O2157" s="216"/>
    </row>
    <row r="2158" spans="1:15">
      <c r="A2158"/>
      <c r="B2158"/>
      <c r="C2158"/>
      <c r="D2158"/>
      <c r="E2158"/>
      <c r="F2158" s="105"/>
      <c r="G2158" s="105"/>
      <c r="H2158" s="105"/>
      <c r="I2158" s="105"/>
      <c r="J2158" s="105"/>
      <c r="K2158" s="105"/>
      <c r="L2158"/>
      <c r="M2158"/>
      <c r="N2158"/>
      <c r="O2158" s="216"/>
    </row>
    <row r="2159" spans="1:15">
      <c r="A2159"/>
      <c r="B2159"/>
      <c r="C2159"/>
      <c r="D2159"/>
      <c r="E2159"/>
      <c r="F2159" s="105"/>
      <c r="G2159" s="105"/>
      <c r="H2159" s="105"/>
      <c r="I2159" s="105"/>
      <c r="J2159" s="105"/>
      <c r="K2159" s="105"/>
      <c r="L2159"/>
      <c r="M2159"/>
      <c r="N2159"/>
      <c r="O2159" s="216"/>
    </row>
    <row r="2160" spans="1:15">
      <c r="A2160"/>
      <c r="B2160"/>
      <c r="C2160"/>
      <c r="D2160"/>
      <c r="E2160"/>
      <c r="F2160" s="105"/>
      <c r="G2160" s="105"/>
      <c r="H2160" s="105"/>
      <c r="I2160" s="105"/>
      <c r="J2160" s="105"/>
      <c r="K2160" s="105"/>
      <c r="L2160"/>
      <c r="M2160"/>
      <c r="N2160"/>
      <c r="O2160" s="216"/>
    </row>
    <row r="2161" spans="1:15">
      <c r="A2161"/>
      <c r="B2161"/>
      <c r="C2161"/>
      <c r="D2161"/>
      <c r="E2161"/>
      <c r="F2161" s="105"/>
      <c r="G2161" s="105"/>
      <c r="H2161" s="105"/>
      <c r="I2161" s="105"/>
      <c r="J2161" s="105"/>
      <c r="K2161" s="105"/>
      <c r="L2161"/>
      <c r="M2161"/>
      <c r="N2161"/>
      <c r="O2161" s="216"/>
    </row>
    <row r="2162" spans="1:15">
      <c r="A2162"/>
      <c r="B2162"/>
      <c r="C2162"/>
      <c r="D2162"/>
      <c r="E2162"/>
      <c r="F2162" s="105"/>
      <c r="G2162" s="105"/>
      <c r="H2162" s="105"/>
      <c r="I2162" s="105"/>
      <c r="J2162" s="105"/>
      <c r="K2162" s="105"/>
      <c r="L2162"/>
      <c r="M2162"/>
      <c r="N2162"/>
      <c r="O2162" s="216"/>
    </row>
    <row r="2163" spans="1:15">
      <c r="A2163"/>
      <c r="B2163"/>
      <c r="C2163"/>
      <c r="D2163"/>
      <c r="E2163"/>
      <c r="F2163" s="105"/>
      <c r="G2163" s="105"/>
      <c r="H2163" s="105"/>
      <c r="I2163" s="105"/>
      <c r="J2163" s="105"/>
      <c r="K2163" s="105"/>
      <c r="L2163"/>
      <c r="M2163"/>
      <c r="N2163"/>
      <c r="O2163" s="216"/>
    </row>
    <row r="2164" spans="1:15">
      <c r="A2164"/>
      <c r="B2164"/>
      <c r="C2164"/>
      <c r="D2164"/>
      <c r="E2164"/>
      <c r="F2164" s="105"/>
      <c r="G2164" s="105"/>
      <c r="H2164" s="105"/>
      <c r="I2164" s="105"/>
      <c r="J2164" s="105"/>
      <c r="K2164" s="105"/>
      <c r="L2164"/>
      <c r="M2164"/>
      <c r="N2164"/>
      <c r="O2164" s="216"/>
    </row>
    <row r="2165" spans="1:15">
      <c r="A2165"/>
      <c r="B2165"/>
      <c r="C2165"/>
      <c r="D2165"/>
      <c r="E2165"/>
      <c r="F2165" s="105"/>
      <c r="G2165" s="105"/>
      <c r="H2165" s="105"/>
      <c r="I2165" s="105"/>
      <c r="J2165" s="105"/>
      <c r="K2165" s="105"/>
      <c r="L2165"/>
      <c r="M2165"/>
      <c r="N2165"/>
      <c r="O2165" s="216"/>
    </row>
    <row r="2166" spans="1:15">
      <c r="A2166"/>
      <c r="B2166"/>
      <c r="C2166"/>
      <c r="D2166"/>
      <c r="E2166"/>
      <c r="F2166" s="105"/>
      <c r="G2166" s="105"/>
      <c r="H2166" s="105"/>
      <c r="I2166" s="105"/>
      <c r="J2166" s="105"/>
      <c r="K2166" s="105"/>
      <c r="L2166"/>
      <c r="M2166"/>
      <c r="N2166"/>
      <c r="O2166" s="216"/>
    </row>
    <row r="2167" spans="1:15">
      <c r="A2167"/>
      <c r="B2167"/>
      <c r="C2167"/>
      <c r="D2167"/>
      <c r="E2167"/>
      <c r="F2167" s="105"/>
      <c r="G2167" s="105"/>
      <c r="H2167" s="105"/>
      <c r="I2167" s="105"/>
      <c r="J2167" s="105"/>
      <c r="K2167" s="105"/>
      <c r="L2167"/>
      <c r="M2167"/>
      <c r="N2167"/>
      <c r="O2167" s="216"/>
    </row>
    <row r="2168" spans="1:15">
      <c r="A2168"/>
      <c r="B2168"/>
      <c r="C2168"/>
      <c r="D2168"/>
      <c r="E2168"/>
      <c r="F2168" s="105"/>
      <c r="G2168" s="105"/>
      <c r="H2168" s="105"/>
      <c r="I2168" s="105"/>
      <c r="J2168" s="105"/>
      <c r="K2168" s="105"/>
      <c r="L2168"/>
      <c r="M2168"/>
      <c r="N2168"/>
      <c r="O2168" s="216"/>
    </row>
    <row r="2169" spans="1:15">
      <c r="A2169"/>
      <c r="B2169"/>
      <c r="C2169"/>
      <c r="D2169"/>
      <c r="E2169"/>
      <c r="F2169" s="105"/>
      <c r="G2169" s="105"/>
      <c r="H2169" s="105"/>
      <c r="I2169" s="105"/>
      <c r="J2169" s="105"/>
      <c r="K2169" s="105"/>
      <c r="L2169"/>
      <c r="M2169"/>
      <c r="N2169"/>
      <c r="O2169" s="216"/>
    </row>
    <row r="2170" spans="1:15">
      <c r="A2170"/>
      <c r="B2170"/>
      <c r="C2170"/>
      <c r="D2170"/>
      <c r="E2170"/>
      <c r="F2170" s="105"/>
      <c r="G2170" s="105"/>
      <c r="H2170" s="105"/>
      <c r="I2170" s="105"/>
      <c r="J2170" s="105"/>
      <c r="K2170" s="105"/>
      <c r="L2170"/>
      <c r="M2170"/>
      <c r="N2170"/>
      <c r="O2170" s="216"/>
    </row>
    <row r="2171" spans="1:15">
      <c r="A2171"/>
      <c r="B2171"/>
      <c r="C2171"/>
      <c r="D2171"/>
      <c r="E2171"/>
      <c r="F2171" s="105"/>
      <c r="G2171" s="105"/>
      <c r="H2171" s="105"/>
      <c r="I2171" s="105"/>
      <c r="J2171" s="105"/>
      <c r="K2171" s="105"/>
      <c r="L2171"/>
      <c r="M2171"/>
      <c r="N2171"/>
      <c r="O2171" s="216"/>
    </row>
    <row r="2172" spans="1:15">
      <c r="A2172"/>
      <c r="B2172"/>
      <c r="C2172"/>
      <c r="D2172"/>
      <c r="E2172"/>
      <c r="F2172" s="105"/>
      <c r="G2172" s="105"/>
      <c r="H2172" s="105"/>
      <c r="I2172" s="105"/>
      <c r="J2172" s="105"/>
      <c r="K2172" s="105"/>
      <c r="L2172"/>
      <c r="M2172"/>
      <c r="N2172"/>
      <c r="O2172" s="216"/>
    </row>
    <row r="2173" spans="1:15">
      <c r="A2173"/>
      <c r="B2173"/>
      <c r="C2173"/>
      <c r="D2173"/>
      <c r="E2173"/>
      <c r="F2173" s="105"/>
      <c r="G2173" s="105"/>
      <c r="H2173" s="105"/>
      <c r="I2173" s="105"/>
      <c r="J2173" s="105"/>
      <c r="K2173" s="105"/>
      <c r="L2173"/>
      <c r="M2173"/>
      <c r="N2173"/>
      <c r="O2173" s="216"/>
    </row>
    <row r="2174" spans="1:15">
      <c r="A2174"/>
      <c r="B2174"/>
      <c r="C2174"/>
      <c r="D2174"/>
      <c r="E2174"/>
      <c r="F2174" s="105"/>
      <c r="G2174" s="105"/>
      <c r="H2174" s="105"/>
      <c r="I2174" s="105"/>
      <c r="J2174" s="105"/>
      <c r="K2174" s="105"/>
      <c r="L2174"/>
      <c r="M2174"/>
      <c r="N2174"/>
      <c r="O2174" s="216"/>
    </row>
    <row r="2175" spans="1:15">
      <c r="A2175"/>
      <c r="B2175"/>
      <c r="C2175"/>
      <c r="D2175"/>
      <c r="E2175"/>
      <c r="F2175" s="105"/>
      <c r="G2175" s="105"/>
      <c r="H2175" s="105"/>
      <c r="I2175" s="105"/>
      <c r="J2175" s="105"/>
      <c r="K2175" s="105"/>
      <c r="L2175"/>
      <c r="M2175"/>
      <c r="N2175"/>
      <c r="O2175" s="216"/>
    </row>
    <row r="2176" spans="1:15">
      <c r="A2176"/>
      <c r="B2176"/>
      <c r="C2176"/>
      <c r="D2176"/>
      <c r="E2176"/>
      <c r="F2176" s="105"/>
      <c r="G2176" s="105"/>
      <c r="H2176" s="105"/>
      <c r="I2176" s="105"/>
      <c r="J2176" s="105"/>
      <c r="K2176" s="105"/>
      <c r="L2176"/>
      <c r="M2176"/>
      <c r="N2176"/>
      <c r="O2176" s="216"/>
    </row>
    <row r="2177" spans="1:15">
      <c r="A2177"/>
      <c r="B2177"/>
      <c r="C2177"/>
      <c r="D2177"/>
      <c r="E2177"/>
      <c r="F2177" s="105"/>
      <c r="G2177" s="105"/>
      <c r="H2177" s="105"/>
      <c r="I2177" s="105"/>
      <c r="J2177" s="105"/>
      <c r="K2177" s="105"/>
      <c r="L2177"/>
      <c r="M2177"/>
      <c r="N2177"/>
      <c r="O2177" s="216"/>
    </row>
    <row r="2178" spans="1:15">
      <c r="A2178"/>
      <c r="B2178"/>
      <c r="C2178"/>
      <c r="D2178"/>
      <c r="E2178"/>
      <c r="F2178" s="105"/>
      <c r="G2178" s="105"/>
      <c r="H2178" s="105"/>
      <c r="I2178" s="105"/>
      <c r="J2178" s="105"/>
      <c r="K2178" s="105"/>
      <c r="L2178"/>
      <c r="M2178"/>
      <c r="N2178"/>
      <c r="O2178" s="216"/>
    </row>
    <row r="2179" spans="1:15">
      <c r="A2179"/>
      <c r="B2179"/>
      <c r="C2179"/>
      <c r="D2179"/>
      <c r="E2179"/>
      <c r="F2179" s="105"/>
      <c r="G2179" s="105"/>
      <c r="H2179" s="105"/>
      <c r="I2179" s="105"/>
      <c r="J2179" s="105"/>
      <c r="K2179" s="105"/>
      <c r="L2179"/>
      <c r="M2179"/>
      <c r="N2179"/>
      <c r="O2179" s="216"/>
    </row>
    <row r="2180" spans="1:15">
      <c r="A2180"/>
      <c r="B2180"/>
      <c r="C2180"/>
      <c r="D2180"/>
      <c r="E2180"/>
      <c r="F2180" s="105"/>
      <c r="G2180" s="105"/>
      <c r="H2180" s="105"/>
      <c r="I2180" s="105"/>
      <c r="J2180" s="105"/>
      <c r="K2180" s="105"/>
      <c r="L2180"/>
      <c r="M2180"/>
      <c r="N2180"/>
      <c r="O2180" s="216"/>
    </row>
    <row r="2181" spans="1:15">
      <c r="A2181"/>
      <c r="B2181"/>
      <c r="C2181"/>
      <c r="D2181"/>
      <c r="E2181"/>
      <c r="F2181" s="105"/>
      <c r="G2181" s="105"/>
      <c r="H2181" s="105"/>
      <c r="I2181" s="105"/>
      <c r="J2181" s="105"/>
      <c r="K2181" s="105"/>
      <c r="L2181"/>
      <c r="M2181"/>
      <c r="N2181"/>
      <c r="O2181" s="216"/>
    </row>
    <row r="2182" spans="1:15">
      <c r="A2182"/>
      <c r="B2182"/>
      <c r="C2182"/>
      <c r="D2182"/>
      <c r="E2182"/>
      <c r="F2182" s="105"/>
      <c r="G2182" s="105"/>
      <c r="H2182" s="105"/>
      <c r="I2182" s="105"/>
      <c r="J2182" s="105"/>
      <c r="K2182" s="105"/>
      <c r="L2182"/>
      <c r="M2182"/>
      <c r="N2182"/>
      <c r="O2182" s="216"/>
    </row>
    <row r="2183" spans="1:15">
      <c r="A2183"/>
      <c r="B2183"/>
      <c r="C2183"/>
      <c r="D2183"/>
      <c r="E2183"/>
      <c r="F2183" s="105"/>
      <c r="G2183" s="105"/>
      <c r="H2183" s="105"/>
      <c r="I2183" s="105"/>
      <c r="J2183" s="105"/>
      <c r="K2183" s="105"/>
      <c r="L2183"/>
      <c r="M2183"/>
      <c r="N2183"/>
      <c r="O2183" s="216"/>
    </row>
    <row r="2184" spans="1:15">
      <c r="A2184"/>
      <c r="B2184"/>
      <c r="C2184"/>
      <c r="D2184"/>
      <c r="E2184"/>
      <c r="F2184" s="105"/>
      <c r="G2184" s="105"/>
      <c r="H2184" s="105"/>
      <c r="I2184" s="105"/>
      <c r="J2184" s="105"/>
      <c r="K2184" s="105"/>
      <c r="L2184"/>
      <c r="M2184"/>
      <c r="N2184"/>
      <c r="O2184" s="216"/>
    </row>
    <row r="2185" spans="1:15">
      <c r="A2185"/>
      <c r="B2185"/>
      <c r="C2185"/>
      <c r="D2185"/>
      <c r="E2185"/>
      <c r="F2185" s="105"/>
      <c r="G2185" s="105"/>
      <c r="H2185" s="105"/>
      <c r="I2185" s="105"/>
      <c r="J2185" s="105"/>
      <c r="K2185" s="105"/>
      <c r="L2185"/>
      <c r="M2185"/>
      <c r="N2185"/>
      <c r="O2185" s="216"/>
    </row>
    <row r="2186" spans="1:15">
      <c r="A2186"/>
      <c r="B2186"/>
      <c r="C2186"/>
      <c r="D2186"/>
      <c r="E2186"/>
      <c r="F2186" s="105"/>
      <c r="G2186" s="105"/>
      <c r="H2186" s="105"/>
      <c r="I2186" s="105"/>
      <c r="J2186" s="105"/>
      <c r="K2186" s="105"/>
      <c r="L2186"/>
      <c r="M2186"/>
      <c r="N2186"/>
      <c r="O2186" s="216"/>
    </row>
    <row r="2187" spans="1:15">
      <c r="A2187"/>
      <c r="B2187"/>
      <c r="C2187"/>
      <c r="D2187"/>
      <c r="E2187"/>
      <c r="F2187" s="105"/>
      <c r="G2187" s="105"/>
      <c r="H2187" s="105"/>
      <c r="I2187" s="105"/>
      <c r="J2187" s="105"/>
      <c r="K2187" s="105"/>
      <c r="L2187"/>
      <c r="M2187"/>
      <c r="N2187"/>
      <c r="O2187" s="216"/>
    </row>
    <row r="2188" spans="1:15">
      <c r="A2188"/>
      <c r="B2188"/>
      <c r="C2188"/>
      <c r="D2188"/>
      <c r="E2188"/>
      <c r="F2188" s="105"/>
      <c r="G2188" s="105"/>
      <c r="H2188" s="105"/>
      <c r="I2188" s="105"/>
      <c r="J2188" s="105"/>
      <c r="K2188" s="105"/>
      <c r="L2188"/>
      <c r="M2188"/>
      <c r="N2188"/>
      <c r="O2188" s="216"/>
    </row>
    <row r="2189" spans="1:15">
      <c r="A2189"/>
      <c r="B2189"/>
      <c r="C2189"/>
      <c r="D2189"/>
      <c r="E2189"/>
      <c r="F2189" s="105"/>
      <c r="G2189" s="105"/>
      <c r="H2189" s="105"/>
      <c r="I2189" s="105"/>
      <c r="J2189" s="105"/>
      <c r="K2189" s="105"/>
      <c r="L2189"/>
      <c r="M2189"/>
      <c r="N2189"/>
      <c r="O2189" s="216"/>
    </row>
    <row r="2190" spans="1:15">
      <c r="A2190"/>
      <c r="B2190"/>
      <c r="C2190"/>
      <c r="D2190"/>
      <c r="E2190"/>
      <c r="F2190" s="105"/>
      <c r="G2190" s="105"/>
      <c r="H2190" s="105"/>
      <c r="I2190" s="105"/>
      <c r="J2190" s="105"/>
      <c r="K2190" s="105"/>
      <c r="L2190"/>
      <c r="M2190"/>
      <c r="N2190"/>
      <c r="O2190" s="216"/>
    </row>
    <row r="2191" spans="1:15">
      <c r="A2191"/>
      <c r="B2191"/>
      <c r="C2191"/>
      <c r="D2191"/>
      <c r="E2191"/>
      <c r="F2191" s="105"/>
      <c r="G2191" s="105"/>
      <c r="H2191" s="105"/>
      <c r="I2191" s="105"/>
      <c r="J2191" s="105"/>
      <c r="K2191" s="105"/>
      <c r="L2191"/>
      <c r="M2191"/>
      <c r="N2191"/>
      <c r="O2191" s="216"/>
    </row>
    <row r="2192" spans="1:15">
      <c r="A2192"/>
      <c r="B2192"/>
      <c r="C2192"/>
      <c r="D2192"/>
      <c r="E2192"/>
      <c r="F2192" s="105"/>
      <c r="G2192" s="105"/>
      <c r="H2192" s="105"/>
      <c r="I2192" s="105"/>
      <c r="J2192" s="105"/>
      <c r="K2192" s="105"/>
      <c r="L2192"/>
      <c r="M2192"/>
      <c r="N2192"/>
      <c r="O2192" s="216"/>
    </row>
    <row r="2193" spans="1:15">
      <c r="A2193"/>
      <c r="B2193"/>
      <c r="C2193"/>
      <c r="D2193"/>
      <c r="E2193"/>
      <c r="F2193" s="105"/>
      <c r="G2193" s="105"/>
      <c r="H2193" s="105"/>
      <c r="I2193" s="105"/>
      <c r="J2193" s="105"/>
      <c r="K2193" s="105"/>
      <c r="L2193"/>
      <c r="M2193"/>
      <c r="N2193"/>
      <c r="O2193" s="216"/>
    </row>
    <row r="2194" spans="1:15">
      <c r="A2194"/>
      <c r="B2194"/>
      <c r="C2194"/>
      <c r="D2194"/>
      <c r="E2194"/>
      <c r="F2194" s="105"/>
      <c r="G2194" s="105"/>
      <c r="H2194" s="105"/>
      <c r="I2194" s="105"/>
      <c r="J2194" s="105"/>
      <c r="K2194" s="105"/>
      <c r="L2194"/>
      <c r="M2194"/>
      <c r="N2194"/>
      <c r="O2194" s="216"/>
    </row>
    <row r="2195" spans="1:15">
      <c r="A2195"/>
      <c r="B2195"/>
      <c r="C2195"/>
      <c r="D2195"/>
      <c r="E2195"/>
      <c r="F2195" s="105"/>
      <c r="G2195" s="105"/>
      <c r="H2195" s="105"/>
      <c r="I2195" s="105"/>
      <c r="J2195" s="105"/>
      <c r="K2195" s="105"/>
      <c r="L2195"/>
      <c r="M2195"/>
      <c r="N2195"/>
      <c r="O2195" s="216"/>
    </row>
    <row r="2196" spans="1:15">
      <c r="A2196"/>
      <c r="B2196"/>
      <c r="C2196"/>
      <c r="D2196"/>
      <c r="E2196"/>
      <c r="F2196" s="105"/>
      <c r="G2196" s="105"/>
      <c r="H2196" s="105"/>
      <c r="I2196" s="105"/>
      <c r="J2196" s="105"/>
      <c r="K2196" s="105"/>
      <c r="L2196"/>
      <c r="M2196"/>
      <c r="N2196"/>
      <c r="O2196" s="216"/>
    </row>
    <row r="2197" spans="1:15">
      <c r="A2197"/>
      <c r="B2197"/>
      <c r="C2197"/>
      <c r="D2197"/>
      <c r="E2197"/>
      <c r="F2197" s="105"/>
      <c r="G2197" s="105"/>
      <c r="H2197" s="105"/>
      <c r="I2197" s="105"/>
      <c r="J2197" s="105"/>
      <c r="K2197" s="105"/>
      <c r="L2197"/>
      <c r="M2197"/>
      <c r="N2197"/>
      <c r="O2197" s="216"/>
    </row>
    <row r="2198" spans="1:15">
      <c r="A2198"/>
      <c r="B2198"/>
      <c r="C2198"/>
      <c r="D2198"/>
      <c r="E2198"/>
      <c r="F2198" s="105"/>
      <c r="G2198" s="105"/>
      <c r="H2198" s="105"/>
      <c r="I2198" s="105"/>
      <c r="J2198" s="105"/>
      <c r="K2198" s="105"/>
      <c r="L2198"/>
      <c r="M2198"/>
      <c r="N2198"/>
      <c r="O2198" s="216"/>
    </row>
    <row r="2199" spans="1:15">
      <c r="A2199"/>
      <c r="B2199"/>
      <c r="C2199"/>
      <c r="D2199"/>
      <c r="E2199"/>
      <c r="F2199" s="105"/>
      <c r="G2199" s="105"/>
      <c r="H2199" s="105"/>
      <c r="I2199" s="105"/>
      <c r="J2199" s="105"/>
      <c r="K2199" s="105"/>
      <c r="L2199"/>
      <c r="M2199"/>
      <c r="N2199"/>
      <c r="O2199" s="216"/>
    </row>
    <row r="2200" spans="1:15">
      <c r="A2200"/>
      <c r="B2200"/>
      <c r="C2200"/>
      <c r="D2200"/>
      <c r="E2200"/>
      <c r="F2200" s="105"/>
      <c r="G2200" s="105"/>
      <c r="H2200" s="105"/>
      <c r="I2200" s="105"/>
      <c r="J2200" s="105"/>
      <c r="K2200" s="105"/>
      <c r="L2200"/>
      <c r="M2200"/>
      <c r="N2200"/>
      <c r="O2200" s="216"/>
    </row>
    <row r="2201" spans="1:15">
      <c r="A2201"/>
      <c r="B2201"/>
      <c r="C2201"/>
      <c r="D2201"/>
      <c r="E2201"/>
      <c r="F2201" s="105"/>
      <c r="G2201" s="105"/>
      <c r="H2201" s="105"/>
      <c r="I2201" s="105"/>
      <c r="J2201" s="105"/>
      <c r="K2201" s="105"/>
      <c r="L2201"/>
      <c r="M2201"/>
      <c r="N2201"/>
      <c r="O2201" s="216"/>
    </row>
    <row r="2202" spans="1:15">
      <c r="A2202"/>
      <c r="B2202"/>
      <c r="C2202"/>
      <c r="D2202"/>
      <c r="E2202"/>
      <c r="F2202" s="105"/>
      <c r="G2202" s="105"/>
      <c r="H2202" s="105"/>
      <c r="I2202" s="105"/>
      <c r="J2202" s="105"/>
      <c r="K2202" s="105"/>
      <c r="L2202"/>
      <c r="M2202"/>
      <c r="N2202"/>
      <c r="O2202" s="216"/>
    </row>
    <row r="2203" spans="1:15">
      <c r="A2203"/>
      <c r="B2203"/>
      <c r="C2203"/>
      <c r="D2203"/>
      <c r="E2203"/>
      <c r="F2203" s="105"/>
      <c r="G2203" s="105"/>
      <c r="H2203" s="105"/>
      <c r="I2203" s="105"/>
      <c r="J2203" s="105"/>
      <c r="K2203" s="105"/>
      <c r="L2203"/>
      <c r="M2203"/>
      <c r="N2203"/>
      <c r="O2203" s="216"/>
    </row>
    <row r="2204" spans="1:15">
      <c r="A2204"/>
      <c r="B2204"/>
      <c r="C2204"/>
      <c r="D2204"/>
      <c r="E2204"/>
      <c r="F2204" s="105"/>
      <c r="G2204" s="105"/>
      <c r="H2204" s="105"/>
      <c r="I2204" s="105"/>
      <c r="J2204" s="105"/>
      <c r="K2204" s="105"/>
      <c r="L2204"/>
      <c r="M2204"/>
      <c r="N2204"/>
      <c r="O2204" s="216"/>
    </row>
    <row r="2205" spans="1:15">
      <c r="A2205"/>
      <c r="B2205"/>
      <c r="C2205"/>
      <c r="D2205"/>
      <c r="E2205"/>
      <c r="F2205" s="105"/>
      <c r="G2205" s="105"/>
      <c r="H2205" s="105"/>
      <c r="I2205" s="105"/>
      <c r="J2205" s="105"/>
      <c r="K2205" s="105"/>
      <c r="L2205"/>
      <c r="M2205"/>
      <c r="N2205"/>
      <c r="O2205" s="216"/>
    </row>
    <row r="2206" spans="1:15">
      <c r="A2206"/>
      <c r="B2206"/>
      <c r="C2206"/>
      <c r="D2206"/>
      <c r="E2206"/>
      <c r="F2206" s="105"/>
      <c r="G2206" s="105"/>
      <c r="H2206" s="105"/>
      <c r="I2206" s="105"/>
      <c r="J2206" s="105"/>
      <c r="K2206" s="105"/>
      <c r="L2206"/>
      <c r="M2206"/>
      <c r="N2206"/>
      <c r="O2206" s="216"/>
    </row>
    <row r="2207" spans="1:15">
      <c r="A2207"/>
      <c r="B2207"/>
      <c r="C2207"/>
      <c r="D2207"/>
      <c r="E2207"/>
      <c r="F2207" s="105"/>
      <c r="G2207" s="105"/>
      <c r="H2207" s="105"/>
      <c r="I2207" s="105"/>
      <c r="J2207" s="105"/>
      <c r="K2207" s="105"/>
      <c r="L2207"/>
      <c r="M2207"/>
      <c r="N2207"/>
      <c r="O2207" s="216"/>
    </row>
    <row r="2208" spans="1:15">
      <c r="A2208"/>
      <c r="B2208"/>
      <c r="C2208"/>
      <c r="D2208"/>
      <c r="E2208"/>
      <c r="F2208" s="105"/>
      <c r="G2208" s="105"/>
      <c r="H2208" s="105"/>
      <c r="I2208" s="105"/>
      <c r="J2208" s="105"/>
      <c r="K2208" s="105"/>
      <c r="L2208"/>
      <c r="M2208"/>
      <c r="N2208"/>
      <c r="O2208" s="216"/>
    </row>
    <row r="2209" spans="1:15">
      <c r="A2209"/>
      <c r="B2209"/>
      <c r="C2209"/>
      <c r="D2209"/>
      <c r="E2209"/>
      <c r="F2209" s="105"/>
      <c r="G2209" s="105"/>
      <c r="H2209" s="105"/>
      <c r="I2209" s="105"/>
      <c r="J2209" s="105"/>
      <c r="K2209" s="105"/>
      <c r="L2209"/>
      <c r="M2209"/>
      <c r="N2209"/>
      <c r="O2209" s="216"/>
    </row>
    <row r="2210" spans="1:15">
      <c r="A2210"/>
      <c r="B2210"/>
      <c r="C2210"/>
      <c r="D2210"/>
      <c r="E2210"/>
      <c r="F2210" s="105"/>
      <c r="G2210" s="105"/>
      <c r="H2210" s="105"/>
      <c r="I2210" s="105"/>
      <c r="J2210" s="105"/>
      <c r="K2210" s="105"/>
      <c r="L2210"/>
      <c r="M2210"/>
      <c r="N2210"/>
      <c r="O2210" s="216"/>
    </row>
    <row r="2211" spans="1:15">
      <c r="A2211"/>
      <c r="B2211"/>
      <c r="C2211"/>
      <c r="D2211"/>
      <c r="E2211"/>
      <c r="F2211" s="105"/>
      <c r="G2211" s="105"/>
      <c r="H2211" s="105"/>
      <c r="I2211" s="105"/>
      <c r="J2211" s="105"/>
      <c r="K2211" s="105"/>
      <c r="L2211"/>
      <c r="M2211"/>
      <c r="N2211"/>
      <c r="O2211" s="216"/>
    </row>
    <row r="2212" spans="1:15">
      <c r="A2212"/>
      <c r="B2212"/>
      <c r="C2212"/>
      <c r="D2212"/>
      <c r="E2212"/>
      <c r="F2212" s="105"/>
      <c r="G2212" s="105"/>
      <c r="H2212" s="105"/>
      <c r="I2212" s="105"/>
      <c r="J2212" s="105"/>
      <c r="K2212" s="105"/>
      <c r="L2212"/>
      <c r="M2212"/>
      <c r="N2212"/>
      <c r="O2212" s="216"/>
    </row>
    <row r="2213" spans="1:15">
      <c r="A2213"/>
      <c r="B2213"/>
      <c r="C2213"/>
      <c r="D2213"/>
      <c r="E2213"/>
      <c r="F2213" s="105"/>
      <c r="G2213" s="105"/>
      <c r="H2213" s="105"/>
      <c r="I2213" s="105"/>
      <c r="J2213" s="105"/>
      <c r="K2213" s="105"/>
      <c r="L2213"/>
      <c r="M2213"/>
      <c r="N2213"/>
      <c r="O2213" s="216"/>
    </row>
    <row r="2214" spans="1:15">
      <c r="A2214"/>
      <c r="B2214"/>
      <c r="C2214"/>
      <c r="D2214"/>
      <c r="E2214"/>
      <c r="F2214" s="105"/>
      <c r="G2214" s="105"/>
      <c r="H2214" s="105"/>
      <c r="I2214" s="105"/>
      <c r="J2214" s="105"/>
      <c r="K2214" s="105"/>
      <c r="L2214"/>
      <c r="M2214"/>
      <c r="N2214"/>
      <c r="O2214" s="216"/>
    </row>
    <row r="2215" spans="1:15">
      <c r="A2215"/>
      <c r="B2215"/>
      <c r="C2215"/>
      <c r="D2215"/>
      <c r="E2215"/>
      <c r="F2215" s="105"/>
      <c r="G2215" s="105"/>
      <c r="H2215" s="105"/>
      <c r="I2215" s="105"/>
      <c r="J2215" s="105"/>
      <c r="K2215" s="105"/>
      <c r="L2215"/>
      <c r="M2215"/>
      <c r="N2215"/>
      <c r="O2215" s="216"/>
    </row>
    <row r="2216" spans="1:15">
      <c r="A2216"/>
      <c r="B2216"/>
      <c r="C2216"/>
      <c r="D2216"/>
      <c r="E2216"/>
      <c r="F2216" s="105"/>
      <c r="G2216" s="105"/>
      <c r="H2216" s="105"/>
      <c r="I2216" s="105"/>
      <c r="J2216" s="105"/>
      <c r="K2216" s="105"/>
      <c r="L2216"/>
      <c r="M2216"/>
      <c r="N2216"/>
      <c r="O2216" s="216"/>
    </row>
    <row r="2217" spans="1:15">
      <c r="A2217"/>
      <c r="B2217"/>
      <c r="C2217"/>
      <c r="D2217"/>
      <c r="E2217"/>
      <c r="F2217" s="105"/>
      <c r="G2217" s="105"/>
      <c r="H2217" s="105"/>
      <c r="I2217" s="105"/>
      <c r="J2217" s="105"/>
      <c r="K2217" s="105"/>
      <c r="L2217"/>
      <c r="M2217"/>
      <c r="N2217"/>
      <c r="O2217" s="216"/>
    </row>
    <row r="2218" spans="1:15">
      <c r="A2218"/>
      <c r="B2218"/>
      <c r="C2218"/>
      <c r="D2218"/>
      <c r="E2218"/>
      <c r="F2218" s="105"/>
      <c r="G2218" s="105"/>
      <c r="H2218" s="105"/>
      <c r="I2218" s="105"/>
      <c r="J2218" s="105"/>
      <c r="K2218" s="105"/>
      <c r="L2218"/>
      <c r="M2218"/>
      <c r="N2218"/>
      <c r="O2218" s="216"/>
    </row>
    <row r="2219" spans="1:15">
      <c r="A2219"/>
      <c r="B2219"/>
      <c r="C2219"/>
      <c r="D2219"/>
      <c r="E2219"/>
      <c r="F2219" s="105"/>
      <c r="G2219" s="105"/>
      <c r="H2219" s="105"/>
      <c r="I2219" s="105"/>
      <c r="J2219" s="105"/>
      <c r="K2219" s="105"/>
      <c r="L2219"/>
      <c r="M2219"/>
      <c r="N2219"/>
      <c r="O2219" s="216"/>
    </row>
    <row r="2220" spans="1:15">
      <c r="A2220"/>
      <c r="B2220"/>
      <c r="C2220"/>
      <c r="D2220"/>
      <c r="E2220"/>
      <c r="F2220" s="105"/>
      <c r="G2220" s="105"/>
      <c r="H2220" s="105"/>
      <c r="I2220" s="105"/>
      <c r="J2220" s="105"/>
      <c r="K2220" s="105"/>
      <c r="L2220"/>
      <c r="M2220"/>
      <c r="N2220"/>
      <c r="O2220" s="216"/>
    </row>
    <row r="2221" spans="1:15">
      <c r="A2221"/>
      <c r="B2221"/>
      <c r="C2221"/>
      <c r="D2221"/>
      <c r="E2221"/>
      <c r="F2221" s="105"/>
      <c r="G2221" s="105"/>
      <c r="H2221" s="105"/>
      <c r="I2221" s="105"/>
      <c r="J2221" s="105"/>
      <c r="K2221" s="105"/>
      <c r="L2221"/>
      <c r="M2221"/>
      <c r="N2221"/>
      <c r="O2221" s="216"/>
    </row>
    <row r="2222" spans="1:15">
      <c r="A2222"/>
      <c r="B2222"/>
      <c r="C2222"/>
      <c r="D2222"/>
      <c r="E2222"/>
      <c r="F2222" s="105"/>
      <c r="G2222" s="105"/>
      <c r="H2222" s="105"/>
      <c r="I2222" s="105"/>
      <c r="J2222" s="105"/>
      <c r="K2222" s="105"/>
      <c r="L2222"/>
      <c r="M2222"/>
      <c r="N2222"/>
      <c r="O2222" s="216"/>
    </row>
    <row r="2223" spans="1:15">
      <c r="A2223"/>
      <c r="B2223"/>
      <c r="C2223"/>
      <c r="D2223"/>
      <c r="E2223"/>
      <c r="F2223" s="105"/>
      <c r="G2223" s="105"/>
      <c r="H2223" s="105"/>
      <c r="I2223" s="105"/>
      <c r="J2223" s="105"/>
      <c r="K2223" s="105"/>
      <c r="L2223"/>
      <c r="M2223"/>
      <c r="N2223"/>
      <c r="O2223" s="216"/>
    </row>
    <row r="2224" spans="1:15">
      <c r="A2224"/>
      <c r="B2224"/>
      <c r="C2224"/>
      <c r="D2224"/>
      <c r="E2224"/>
      <c r="F2224" s="105"/>
      <c r="G2224" s="105"/>
      <c r="H2224" s="105"/>
      <c r="I2224" s="105"/>
      <c r="J2224" s="105"/>
      <c r="K2224" s="105"/>
      <c r="L2224"/>
      <c r="M2224"/>
      <c r="N2224"/>
      <c r="O2224" s="216"/>
    </row>
    <row r="2225" spans="1:15">
      <c r="A2225"/>
      <c r="B2225"/>
      <c r="C2225"/>
      <c r="D2225"/>
      <c r="E2225"/>
      <c r="F2225" s="105"/>
      <c r="G2225" s="105"/>
      <c r="H2225" s="105"/>
      <c r="I2225" s="105"/>
      <c r="J2225" s="105"/>
      <c r="K2225" s="105"/>
      <c r="L2225"/>
      <c r="M2225"/>
      <c r="N2225"/>
      <c r="O2225" s="216"/>
    </row>
    <row r="2226" spans="1:15">
      <c r="A2226"/>
      <c r="B2226"/>
      <c r="C2226"/>
      <c r="D2226"/>
      <c r="E2226"/>
      <c r="F2226" s="105"/>
      <c r="G2226" s="105"/>
      <c r="H2226" s="105"/>
      <c r="I2226" s="105"/>
      <c r="J2226" s="105"/>
      <c r="K2226" s="105"/>
      <c r="L2226"/>
      <c r="M2226"/>
      <c r="N2226"/>
      <c r="O2226" s="216"/>
    </row>
    <row r="2227" spans="1:15">
      <c r="A2227"/>
      <c r="B2227"/>
      <c r="C2227"/>
      <c r="D2227"/>
      <c r="E2227"/>
      <c r="F2227" s="105"/>
      <c r="G2227" s="105"/>
      <c r="H2227" s="105"/>
      <c r="I2227" s="105"/>
      <c r="J2227" s="105"/>
      <c r="K2227" s="105"/>
      <c r="L2227"/>
      <c r="M2227"/>
      <c r="N2227"/>
      <c r="O2227" s="216"/>
    </row>
    <row r="2228" spans="1:15">
      <c r="A2228"/>
      <c r="B2228"/>
      <c r="C2228"/>
      <c r="D2228"/>
      <c r="E2228"/>
      <c r="F2228" s="105"/>
      <c r="G2228" s="105"/>
      <c r="H2228" s="105"/>
      <c r="I2228" s="105"/>
      <c r="J2228" s="105"/>
      <c r="K2228" s="105"/>
      <c r="L2228"/>
      <c r="M2228"/>
      <c r="N2228"/>
      <c r="O2228" s="216"/>
    </row>
    <row r="2229" spans="1:15">
      <c r="A2229"/>
      <c r="B2229"/>
      <c r="C2229"/>
      <c r="D2229"/>
      <c r="E2229"/>
      <c r="F2229" s="105"/>
      <c r="G2229" s="105"/>
      <c r="H2229" s="105"/>
      <c r="I2229" s="105"/>
      <c r="J2229" s="105"/>
      <c r="K2229" s="105"/>
      <c r="L2229"/>
      <c r="M2229"/>
      <c r="N2229"/>
      <c r="O2229" s="216"/>
    </row>
    <row r="2230" spans="1:15">
      <c r="A2230"/>
      <c r="B2230"/>
      <c r="C2230"/>
      <c r="D2230"/>
      <c r="E2230"/>
      <c r="F2230" s="105"/>
      <c r="G2230" s="105"/>
      <c r="H2230" s="105"/>
      <c r="I2230" s="105"/>
      <c r="J2230" s="105"/>
      <c r="K2230" s="105"/>
      <c r="L2230"/>
      <c r="M2230"/>
      <c r="N2230"/>
      <c r="O2230" s="216"/>
    </row>
    <row r="2231" spans="1:15">
      <c r="A2231"/>
      <c r="B2231"/>
      <c r="C2231"/>
      <c r="D2231"/>
      <c r="E2231"/>
      <c r="F2231" s="105"/>
      <c r="G2231" s="105"/>
      <c r="H2231" s="105"/>
      <c r="I2231" s="105"/>
      <c r="J2231" s="105"/>
      <c r="K2231" s="105"/>
      <c r="L2231"/>
      <c r="M2231"/>
      <c r="N2231"/>
      <c r="O2231" s="216"/>
    </row>
    <row r="2232" spans="1:15">
      <c r="A2232"/>
      <c r="B2232"/>
      <c r="C2232"/>
      <c r="D2232"/>
      <c r="E2232"/>
      <c r="F2232" s="105"/>
      <c r="G2232" s="105"/>
      <c r="H2232" s="105"/>
      <c r="I2232" s="105"/>
      <c r="J2232" s="105"/>
      <c r="K2232" s="105"/>
      <c r="L2232"/>
      <c r="M2232"/>
      <c r="N2232"/>
      <c r="O2232" s="216"/>
    </row>
    <row r="2233" spans="1:15">
      <c r="A2233"/>
      <c r="B2233"/>
      <c r="C2233"/>
      <c r="D2233"/>
      <c r="E2233"/>
      <c r="F2233" s="105"/>
      <c r="G2233" s="105"/>
      <c r="H2233" s="105"/>
      <c r="I2233" s="105"/>
      <c r="J2233" s="105"/>
      <c r="K2233" s="105"/>
      <c r="L2233"/>
      <c r="M2233"/>
      <c r="N2233"/>
      <c r="O2233" s="216"/>
    </row>
    <row r="2234" spans="1:15">
      <c r="A2234"/>
      <c r="B2234"/>
      <c r="C2234"/>
      <c r="D2234"/>
      <c r="E2234"/>
      <c r="F2234" s="105"/>
      <c r="G2234" s="105"/>
      <c r="H2234" s="105"/>
      <c r="I2234" s="105"/>
      <c r="J2234" s="105"/>
      <c r="K2234" s="105"/>
      <c r="L2234"/>
      <c r="M2234"/>
      <c r="N2234"/>
      <c r="O2234" s="216"/>
    </row>
    <row r="2235" spans="1:15">
      <c r="A2235"/>
      <c r="B2235"/>
      <c r="C2235"/>
      <c r="D2235"/>
      <c r="E2235"/>
      <c r="F2235" s="105"/>
      <c r="G2235" s="105"/>
      <c r="H2235" s="105"/>
      <c r="I2235" s="105"/>
      <c r="J2235" s="105"/>
      <c r="K2235" s="105"/>
      <c r="L2235"/>
      <c r="M2235"/>
      <c r="N2235"/>
      <c r="O2235" s="216"/>
    </row>
    <row r="2236" spans="1:15">
      <c r="A2236"/>
      <c r="B2236"/>
      <c r="C2236"/>
      <c r="D2236"/>
      <c r="E2236"/>
      <c r="F2236" s="105"/>
      <c r="G2236" s="105"/>
      <c r="H2236" s="105"/>
      <c r="I2236" s="105"/>
      <c r="J2236" s="105"/>
      <c r="K2236" s="105"/>
      <c r="L2236"/>
      <c r="M2236"/>
      <c r="N2236"/>
      <c r="O2236" s="216"/>
    </row>
    <row r="2237" spans="1:15">
      <c r="A2237"/>
      <c r="B2237"/>
      <c r="C2237"/>
      <c r="D2237"/>
      <c r="E2237"/>
      <c r="F2237" s="105"/>
      <c r="G2237" s="105"/>
      <c r="H2237" s="105"/>
      <c r="I2237" s="105"/>
      <c r="J2237" s="105"/>
      <c r="K2237" s="105"/>
      <c r="L2237"/>
      <c r="M2237"/>
      <c r="N2237"/>
      <c r="O2237" s="216"/>
    </row>
    <row r="2238" spans="1:15">
      <c r="A2238"/>
      <c r="B2238"/>
      <c r="C2238"/>
      <c r="D2238"/>
      <c r="E2238"/>
      <c r="F2238" s="105"/>
      <c r="G2238" s="105"/>
      <c r="H2238" s="105"/>
      <c r="I2238" s="105"/>
      <c r="J2238" s="105"/>
      <c r="K2238" s="105"/>
      <c r="L2238"/>
      <c r="M2238"/>
      <c r="N2238"/>
      <c r="O2238" s="216"/>
    </row>
    <row r="2239" spans="1:15">
      <c r="A2239"/>
      <c r="B2239"/>
      <c r="C2239"/>
      <c r="D2239"/>
      <c r="E2239"/>
      <c r="F2239" s="105"/>
      <c r="G2239" s="105"/>
      <c r="H2239" s="105"/>
      <c r="I2239" s="105"/>
      <c r="J2239" s="105"/>
      <c r="K2239" s="105"/>
      <c r="L2239"/>
      <c r="M2239"/>
      <c r="N2239"/>
      <c r="O2239" s="216"/>
    </row>
    <row r="2240" spans="1:15">
      <c r="A2240"/>
      <c r="B2240"/>
      <c r="C2240"/>
      <c r="D2240"/>
      <c r="E2240"/>
      <c r="F2240" s="105"/>
      <c r="G2240" s="105"/>
      <c r="H2240" s="105"/>
      <c r="I2240" s="105"/>
      <c r="J2240" s="105"/>
      <c r="K2240" s="105"/>
      <c r="L2240"/>
      <c r="M2240"/>
      <c r="N2240"/>
      <c r="O2240" s="216"/>
    </row>
    <row r="2241" spans="1:15">
      <c r="A2241"/>
      <c r="B2241"/>
      <c r="C2241"/>
      <c r="D2241"/>
      <c r="E2241"/>
      <c r="F2241" s="105"/>
      <c r="G2241" s="105"/>
      <c r="H2241" s="105"/>
      <c r="I2241" s="105"/>
      <c r="J2241" s="105"/>
      <c r="K2241" s="105"/>
      <c r="L2241"/>
      <c r="M2241"/>
      <c r="N2241"/>
      <c r="O2241" s="216"/>
    </row>
    <row r="2242" spans="1:15">
      <c r="A2242"/>
      <c r="B2242"/>
      <c r="C2242"/>
      <c r="D2242"/>
      <c r="E2242"/>
      <c r="F2242" s="105"/>
      <c r="G2242" s="105"/>
      <c r="H2242" s="105"/>
      <c r="I2242" s="105"/>
      <c r="J2242" s="105"/>
      <c r="K2242" s="105"/>
      <c r="L2242"/>
      <c r="M2242"/>
      <c r="N2242"/>
      <c r="O2242" s="216"/>
    </row>
    <row r="2243" spans="1:15">
      <c r="A2243"/>
      <c r="B2243"/>
      <c r="C2243"/>
      <c r="D2243"/>
      <c r="E2243"/>
      <c r="F2243" s="105"/>
      <c r="G2243" s="105"/>
      <c r="H2243" s="105"/>
      <c r="I2243" s="105"/>
      <c r="J2243" s="105"/>
      <c r="K2243" s="105"/>
      <c r="L2243"/>
      <c r="M2243"/>
      <c r="N2243"/>
      <c r="O2243" s="216"/>
    </row>
    <row r="2244" spans="1:15">
      <c r="A2244"/>
      <c r="B2244"/>
      <c r="C2244"/>
      <c r="D2244"/>
      <c r="E2244"/>
      <c r="F2244" s="105"/>
      <c r="G2244" s="105"/>
      <c r="H2244" s="105"/>
      <c r="I2244" s="105"/>
      <c r="J2244" s="105"/>
      <c r="K2244" s="105"/>
      <c r="L2244"/>
      <c r="M2244"/>
      <c r="N2244"/>
      <c r="O2244" s="216"/>
    </row>
    <row r="2245" spans="1:15">
      <c r="A2245"/>
      <c r="B2245"/>
      <c r="C2245"/>
      <c r="D2245"/>
      <c r="E2245"/>
      <c r="F2245" s="105"/>
      <c r="G2245" s="105"/>
      <c r="H2245" s="105"/>
      <c r="I2245" s="105"/>
      <c r="J2245" s="105"/>
      <c r="K2245" s="105"/>
      <c r="L2245"/>
      <c r="M2245"/>
      <c r="N2245"/>
      <c r="O2245" s="216"/>
    </row>
    <row r="2246" spans="1:15">
      <c r="A2246"/>
      <c r="B2246"/>
      <c r="C2246"/>
      <c r="D2246"/>
      <c r="E2246"/>
      <c r="F2246" s="105"/>
      <c r="G2246" s="105"/>
      <c r="H2246" s="105"/>
      <c r="I2246" s="105"/>
      <c r="J2246" s="105"/>
      <c r="K2246" s="105"/>
      <c r="L2246"/>
      <c r="M2246"/>
      <c r="N2246"/>
      <c r="O2246" s="216"/>
    </row>
    <row r="2247" spans="1:15">
      <c r="A2247"/>
      <c r="B2247"/>
      <c r="C2247"/>
      <c r="D2247"/>
      <c r="E2247"/>
      <c r="F2247" s="105"/>
      <c r="G2247" s="105"/>
      <c r="H2247" s="105"/>
      <c r="I2247" s="105"/>
      <c r="J2247" s="105"/>
      <c r="K2247" s="105"/>
      <c r="L2247"/>
      <c r="M2247"/>
      <c r="N2247"/>
      <c r="O2247" s="216"/>
    </row>
    <row r="2248" spans="1:15">
      <c r="A2248"/>
      <c r="B2248"/>
      <c r="C2248"/>
      <c r="D2248"/>
      <c r="E2248"/>
      <c r="F2248" s="105"/>
      <c r="G2248" s="105"/>
      <c r="H2248" s="105"/>
      <c r="I2248" s="105"/>
      <c r="J2248" s="105"/>
      <c r="K2248" s="105"/>
      <c r="L2248"/>
      <c r="M2248"/>
      <c r="N2248"/>
      <c r="O2248" s="216"/>
    </row>
    <row r="2249" spans="1:15">
      <c r="A2249"/>
      <c r="B2249"/>
      <c r="C2249"/>
      <c r="D2249"/>
      <c r="E2249"/>
      <c r="F2249" s="105"/>
      <c r="G2249" s="105"/>
      <c r="H2249" s="105"/>
      <c r="I2249" s="105"/>
      <c r="J2249" s="105"/>
      <c r="K2249" s="105"/>
      <c r="L2249"/>
      <c r="M2249"/>
      <c r="N2249"/>
      <c r="O2249" s="216"/>
    </row>
    <row r="2250" spans="1:15">
      <c r="A2250"/>
      <c r="B2250"/>
      <c r="C2250"/>
      <c r="D2250"/>
      <c r="E2250"/>
      <c r="F2250" s="105"/>
      <c r="G2250" s="105"/>
      <c r="H2250" s="105"/>
      <c r="I2250" s="105"/>
      <c r="J2250" s="105"/>
      <c r="K2250" s="105"/>
      <c r="L2250"/>
      <c r="M2250"/>
      <c r="N2250"/>
      <c r="O2250" s="216"/>
    </row>
    <row r="2251" spans="1:15">
      <c r="A2251"/>
      <c r="B2251"/>
      <c r="C2251"/>
      <c r="D2251"/>
      <c r="E2251"/>
      <c r="F2251" s="105"/>
      <c r="G2251" s="105"/>
      <c r="H2251" s="105"/>
      <c r="I2251" s="105"/>
      <c r="J2251" s="105"/>
      <c r="K2251" s="105"/>
      <c r="L2251"/>
      <c r="M2251"/>
      <c r="N2251"/>
      <c r="O2251" s="216"/>
    </row>
    <row r="2252" spans="1:15">
      <c r="A2252"/>
      <c r="B2252"/>
      <c r="C2252"/>
      <c r="D2252"/>
      <c r="E2252"/>
      <c r="F2252" s="105"/>
      <c r="G2252" s="105"/>
      <c r="H2252" s="105"/>
      <c r="I2252" s="105"/>
      <c r="J2252" s="105"/>
      <c r="K2252" s="105"/>
      <c r="L2252"/>
      <c r="M2252"/>
      <c r="N2252"/>
      <c r="O2252" s="216"/>
    </row>
    <row r="2253" spans="1:15">
      <c r="A2253"/>
      <c r="B2253"/>
      <c r="C2253"/>
      <c r="D2253"/>
      <c r="E2253"/>
      <c r="F2253" s="105"/>
      <c r="G2253" s="105"/>
      <c r="H2253" s="105"/>
      <c r="I2253" s="105"/>
      <c r="J2253" s="105"/>
      <c r="K2253" s="105"/>
      <c r="L2253"/>
      <c r="M2253"/>
      <c r="N2253"/>
      <c r="O2253" s="216"/>
    </row>
    <row r="2254" spans="1:15">
      <c r="A2254"/>
      <c r="B2254"/>
      <c r="C2254"/>
      <c r="D2254"/>
      <c r="E2254"/>
      <c r="F2254" s="105"/>
      <c r="G2254" s="105"/>
      <c r="H2254" s="105"/>
      <c r="I2254" s="105"/>
      <c r="J2254" s="105"/>
      <c r="K2254" s="105"/>
      <c r="L2254"/>
      <c r="M2254"/>
      <c r="N2254"/>
      <c r="O2254" s="216"/>
    </row>
    <row r="2255" spans="1:15">
      <c r="A2255"/>
      <c r="B2255"/>
      <c r="C2255"/>
      <c r="D2255"/>
      <c r="E2255"/>
      <c r="F2255" s="105"/>
      <c r="G2255" s="105"/>
      <c r="H2255" s="105"/>
      <c r="I2255" s="105"/>
      <c r="J2255" s="105"/>
      <c r="K2255" s="105"/>
      <c r="L2255"/>
      <c r="M2255"/>
      <c r="N2255"/>
      <c r="O2255" s="216"/>
    </row>
    <row r="2256" spans="1:15">
      <c r="A2256"/>
      <c r="B2256"/>
      <c r="C2256"/>
      <c r="D2256"/>
      <c r="E2256"/>
      <c r="F2256" s="105"/>
      <c r="G2256" s="105"/>
      <c r="H2256" s="105"/>
      <c r="I2256" s="105"/>
      <c r="J2256" s="105"/>
      <c r="K2256" s="105"/>
      <c r="L2256"/>
      <c r="M2256"/>
      <c r="N2256"/>
      <c r="O2256" s="216"/>
    </row>
    <row r="2257" spans="1:15">
      <c r="A2257"/>
      <c r="B2257"/>
      <c r="C2257"/>
      <c r="D2257"/>
      <c r="E2257"/>
      <c r="F2257" s="105"/>
      <c r="G2257" s="105"/>
      <c r="H2257" s="105"/>
      <c r="I2257" s="105"/>
      <c r="J2257" s="105"/>
      <c r="K2257" s="105"/>
      <c r="L2257"/>
      <c r="M2257"/>
      <c r="N2257"/>
      <c r="O2257" s="216"/>
    </row>
    <row r="2258" spans="1:15">
      <c r="A2258"/>
      <c r="B2258"/>
      <c r="C2258"/>
      <c r="D2258"/>
      <c r="E2258"/>
      <c r="F2258" s="105"/>
      <c r="G2258" s="105"/>
      <c r="H2258" s="105"/>
      <c r="I2258" s="105"/>
      <c r="J2258" s="105"/>
      <c r="K2258" s="105"/>
      <c r="L2258"/>
      <c r="M2258"/>
      <c r="N2258"/>
      <c r="O2258" s="216"/>
    </row>
    <row r="2259" spans="1:15">
      <c r="A2259"/>
      <c r="B2259"/>
      <c r="C2259"/>
      <c r="D2259"/>
      <c r="E2259"/>
      <c r="F2259" s="105"/>
      <c r="G2259" s="105"/>
      <c r="H2259" s="105"/>
      <c r="I2259" s="105"/>
      <c r="J2259" s="105"/>
      <c r="K2259" s="105"/>
      <c r="L2259"/>
      <c r="M2259"/>
      <c r="N2259"/>
      <c r="O2259" s="216"/>
    </row>
    <row r="2260" spans="1:15">
      <c r="A2260"/>
      <c r="B2260"/>
      <c r="C2260"/>
      <c r="D2260"/>
      <c r="E2260"/>
      <c r="F2260" s="105"/>
      <c r="G2260" s="105"/>
      <c r="H2260" s="105"/>
      <c r="I2260" s="105"/>
      <c r="J2260" s="105"/>
      <c r="K2260" s="105"/>
      <c r="L2260"/>
      <c r="M2260"/>
      <c r="N2260"/>
      <c r="O2260" s="216"/>
    </row>
    <row r="2261" spans="1:15">
      <c r="A2261"/>
      <c r="B2261"/>
      <c r="C2261"/>
      <c r="D2261"/>
      <c r="E2261"/>
      <c r="F2261" s="105"/>
      <c r="G2261" s="105"/>
      <c r="H2261" s="105"/>
      <c r="I2261" s="105"/>
      <c r="J2261" s="105"/>
      <c r="K2261" s="105"/>
      <c r="L2261"/>
      <c r="M2261"/>
      <c r="N2261"/>
      <c r="O2261" s="216"/>
    </row>
    <row r="2262" spans="1:15">
      <c r="A2262"/>
      <c r="B2262"/>
      <c r="C2262"/>
      <c r="D2262"/>
      <c r="E2262"/>
      <c r="F2262" s="105"/>
      <c r="G2262" s="105"/>
      <c r="H2262" s="105"/>
      <c r="I2262" s="105"/>
      <c r="J2262" s="105"/>
      <c r="K2262" s="105"/>
      <c r="L2262"/>
      <c r="M2262"/>
      <c r="N2262"/>
      <c r="O2262" s="216"/>
    </row>
    <row r="2263" spans="1:15">
      <c r="A2263"/>
      <c r="B2263"/>
      <c r="C2263"/>
      <c r="D2263"/>
      <c r="E2263"/>
      <c r="F2263" s="105"/>
      <c r="G2263" s="105"/>
      <c r="H2263" s="105"/>
      <c r="I2263" s="105"/>
      <c r="J2263" s="105"/>
      <c r="K2263" s="105"/>
      <c r="L2263"/>
      <c r="M2263"/>
      <c r="N2263"/>
      <c r="O2263" s="216"/>
    </row>
    <row r="2264" spans="1:15">
      <c r="A2264"/>
      <c r="B2264"/>
      <c r="C2264"/>
      <c r="D2264"/>
      <c r="E2264"/>
      <c r="F2264" s="105"/>
      <c r="G2264" s="105"/>
      <c r="H2264" s="105"/>
      <c r="I2264" s="105"/>
      <c r="J2264" s="105"/>
      <c r="K2264" s="105"/>
      <c r="L2264"/>
      <c r="M2264"/>
      <c r="N2264"/>
      <c r="O2264" s="216"/>
    </row>
    <row r="2265" spans="1:15">
      <c r="A2265"/>
      <c r="B2265"/>
      <c r="C2265"/>
      <c r="D2265"/>
      <c r="E2265"/>
      <c r="F2265" s="105"/>
      <c r="G2265" s="105"/>
      <c r="H2265" s="105"/>
      <c r="I2265" s="105"/>
      <c r="J2265" s="105"/>
      <c r="K2265" s="105"/>
      <c r="L2265"/>
      <c r="M2265"/>
      <c r="N2265"/>
      <c r="O2265" s="216"/>
    </row>
    <row r="2266" spans="1:15">
      <c r="A2266"/>
      <c r="B2266"/>
      <c r="C2266"/>
      <c r="D2266"/>
      <c r="E2266"/>
      <c r="F2266" s="105"/>
      <c r="G2266" s="105"/>
      <c r="H2266" s="105"/>
      <c r="I2266" s="105"/>
      <c r="J2266" s="105"/>
      <c r="K2266" s="105"/>
      <c r="L2266"/>
      <c r="M2266"/>
      <c r="N2266"/>
      <c r="O2266" s="216"/>
    </row>
    <row r="2267" spans="1:15">
      <c r="A2267"/>
      <c r="B2267"/>
      <c r="C2267"/>
      <c r="D2267"/>
      <c r="E2267"/>
      <c r="F2267" s="105"/>
      <c r="G2267" s="105"/>
      <c r="H2267" s="105"/>
      <c r="I2267" s="105"/>
      <c r="J2267" s="105"/>
      <c r="K2267" s="105"/>
      <c r="L2267"/>
      <c r="M2267"/>
      <c r="N2267"/>
      <c r="O2267" s="216"/>
    </row>
    <row r="2268" spans="1:15">
      <c r="A2268"/>
      <c r="B2268"/>
      <c r="C2268"/>
      <c r="D2268"/>
      <c r="E2268"/>
      <c r="F2268" s="105"/>
      <c r="G2268" s="105"/>
      <c r="H2268" s="105"/>
      <c r="I2268" s="105"/>
      <c r="J2268" s="105"/>
      <c r="K2268" s="105"/>
      <c r="L2268"/>
      <c r="M2268"/>
      <c r="N2268"/>
      <c r="O2268" s="216"/>
    </row>
    <row r="2269" spans="1:15">
      <c r="A2269"/>
      <c r="B2269"/>
      <c r="C2269"/>
      <c r="D2269"/>
      <c r="E2269"/>
      <c r="F2269" s="105"/>
      <c r="G2269" s="105"/>
      <c r="H2269" s="105"/>
      <c r="I2269" s="105"/>
      <c r="J2269" s="105"/>
      <c r="K2269" s="105"/>
      <c r="L2269"/>
      <c r="M2269"/>
      <c r="N2269"/>
      <c r="O2269" s="216"/>
    </row>
    <row r="2270" spans="1:15">
      <c r="A2270"/>
      <c r="B2270"/>
      <c r="C2270"/>
      <c r="D2270"/>
      <c r="E2270"/>
      <c r="F2270" s="105"/>
      <c r="G2270" s="105"/>
      <c r="H2270" s="105"/>
      <c r="I2270" s="105"/>
      <c r="J2270" s="105"/>
      <c r="K2270" s="105"/>
      <c r="L2270"/>
      <c r="M2270"/>
      <c r="N2270"/>
      <c r="O2270" s="216"/>
    </row>
    <row r="2271" spans="1:15">
      <c r="A2271"/>
      <c r="B2271"/>
      <c r="C2271"/>
      <c r="D2271"/>
      <c r="E2271"/>
      <c r="F2271" s="105"/>
      <c r="G2271" s="105"/>
      <c r="H2271" s="105"/>
      <c r="I2271" s="105"/>
      <c r="J2271" s="105"/>
      <c r="K2271" s="105"/>
      <c r="L2271"/>
      <c r="M2271"/>
      <c r="N2271"/>
      <c r="O2271" s="216"/>
    </row>
    <row r="2272" spans="1:15">
      <c r="A2272"/>
      <c r="B2272"/>
      <c r="C2272"/>
      <c r="D2272"/>
      <c r="E2272"/>
      <c r="F2272" s="105"/>
      <c r="G2272" s="105"/>
      <c r="H2272" s="105"/>
      <c r="I2272" s="105"/>
      <c r="J2272" s="105"/>
      <c r="K2272" s="105"/>
      <c r="L2272"/>
      <c r="M2272"/>
      <c r="N2272"/>
      <c r="O2272" s="216"/>
    </row>
    <row r="2273" spans="1:15">
      <c r="A2273"/>
      <c r="B2273"/>
      <c r="C2273"/>
      <c r="D2273"/>
      <c r="E2273"/>
      <c r="F2273" s="105"/>
      <c r="G2273" s="105"/>
      <c r="H2273" s="105"/>
      <c r="I2273" s="105"/>
      <c r="J2273" s="105"/>
      <c r="K2273" s="105"/>
      <c r="L2273"/>
      <c r="M2273"/>
      <c r="N2273"/>
      <c r="O2273" s="216"/>
    </row>
    <row r="2274" spans="1:15">
      <c r="A2274"/>
      <c r="B2274"/>
      <c r="C2274"/>
      <c r="D2274"/>
      <c r="E2274"/>
      <c r="F2274" s="105"/>
      <c r="G2274" s="105"/>
      <c r="H2274" s="105"/>
      <c r="I2274" s="105"/>
      <c r="J2274" s="105"/>
      <c r="K2274" s="105"/>
      <c r="L2274"/>
      <c r="M2274"/>
      <c r="N2274"/>
      <c r="O2274" s="216"/>
    </row>
    <row r="2275" spans="1:15">
      <c r="A2275"/>
      <c r="B2275"/>
      <c r="C2275"/>
      <c r="D2275"/>
      <c r="E2275"/>
      <c r="F2275" s="105"/>
      <c r="G2275" s="105"/>
      <c r="H2275" s="105"/>
      <c r="I2275" s="105"/>
      <c r="J2275" s="105"/>
      <c r="K2275" s="105"/>
      <c r="L2275"/>
      <c r="M2275"/>
      <c r="N2275"/>
      <c r="O2275" s="216"/>
    </row>
    <row r="2276" spans="1:15">
      <c r="A2276"/>
      <c r="B2276"/>
      <c r="C2276"/>
      <c r="D2276"/>
      <c r="E2276"/>
      <c r="F2276" s="105"/>
      <c r="G2276" s="105"/>
      <c r="H2276" s="105"/>
      <c r="I2276" s="105"/>
      <c r="J2276" s="105"/>
      <c r="K2276" s="105"/>
      <c r="L2276"/>
      <c r="M2276"/>
      <c r="N2276"/>
      <c r="O2276" s="216"/>
    </row>
    <row r="2277" spans="1:15">
      <c r="A2277"/>
      <c r="B2277"/>
      <c r="C2277"/>
      <c r="D2277"/>
      <c r="E2277"/>
      <c r="F2277" s="105"/>
      <c r="G2277" s="105"/>
      <c r="H2277" s="105"/>
      <c r="I2277" s="105"/>
      <c r="J2277" s="105"/>
      <c r="K2277" s="105"/>
      <c r="L2277"/>
      <c r="M2277"/>
      <c r="N2277"/>
      <c r="O2277" s="216"/>
    </row>
    <row r="2278" spans="1:15">
      <c r="A2278"/>
      <c r="B2278"/>
      <c r="C2278"/>
      <c r="D2278"/>
      <c r="E2278"/>
      <c r="F2278" s="105"/>
      <c r="G2278" s="105"/>
      <c r="H2278" s="105"/>
      <c r="I2278" s="105"/>
      <c r="J2278" s="105"/>
      <c r="K2278" s="105"/>
      <c r="L2278"/>
      <c r="M2278"/>
      <c r="N2278"/>
      <c r="O2278" s="216"/>
    </row>
    <row r="2279" spans="1:15">
      <c r="A2279"/>
      <c r="B2279"/>
      <c r="C2279"/>
      <c r="D2279"/>
      <c r="E2279"/>
      <c r="F2279" s="105"/>
      <c r="G2279" s="105"/>
      <c r="H2279" s="105"/>
      <c r="I2279" s="105"/>
      <c r="J2279" s="105"/>
      <c r="K2279" s="105"/>
      <c r="L2279"/>
      <c r="M2279"/>
      <c r="N2279"/>
      <c r="O2279" s="216"/>
    </row>
    <row r="2280" spans="1:15">
      <c r="A2280"/>
      <c r="B2280"/>
      <c r="C2280"/>
      <c r="D2280"/>
      <c r="E2280"/>
      <c r="F2280" s="105"/>
      <c r="G2280" s="105"/>
      <c r="H2280" s="105"/>
      <c r="I2280" s="105"/>
      <c r="J2280" s="105"/>
      <c r="K2280" s="105"/>
      <c r="L2280"/>
      <c r="M2280"/>
      <c r="N2280"/>
      <c r="O2280" s="216"/>
    </row>
    <row r="2281" spans="1:15">
      <c r="A2281"/>
      <c r="B2281"/>
      <c r="C2281"/>
      <c r="D2281"/>
      <c r="E2281"/>
      <c r="F2281" s="105"/>
      <c r="G2281" s="105"/>
      <c r="H2281" s="105"/>
      <c r="I2281" s="105"/>
      <c r="J2281" s="105"/>
      <c r="K2281" s="105"/>
      <c r="L2281"/>
      <c r="M2281"/>
      <c r="N2281"/>
      <c r="O2281" s="216"/>
    </row>
    <row r="2282" spans="1:15">
      <c r="A2282"/>
      <c r="B2282"/>
      <c r="C2282"/>
      <c r="D2282"/>
      <c r="E2282"/>
      <c r="F2282" s="105"/>
      <c r="G2282" s="105"/>
      <c r="H2282" s="105"/>
      <c r="I2282" s="105"/>
      <c r="J2282" s="105"/>
      <c r="K2282" s="105"/>
      <c r="L2282"/>
      <c r="M2282"/>
      <c r="N2282"/>
      <c r="O2282" s="216"/>
    </row>
    <row r="2283" spans="1:15">
      <c r="A2283"/>
      <c r="B2283"/>
      <c r="C2283"/>
      <c r="D2283"/>
      <c r="E2283"/>
      <c r="F2283" s="105"/>
      <c r="G2283" s="105"/>
      <c r="H2283" s="105"/>
      <c r="I2283" s="105"/>
      <c r="J2283" s="105"/>
      <c r="K2283" s="105"/>
      <c r="L2283"/>
      <c r="M2283"/>
      <c r="N2283"/>
      <c r="O2283" s="216"/>
    </row>
    <row r="2284" spans="1:15">
      <c r="A2284"/>
      <c r="B2284"/>
      <c r="C2284"/>
      <c r="D2284"/>
      <c r="E2284"/>
      <c r="F2284" s="105"/>
      <c r="G2284" s="105"/>
      <c r="H2284" s="105"/>
      <c r="I2284" s="105"/>
      <c r="J2284" s="105"/>
      <c r="K2284" s="105"/>
      <c r="L2284"/>
      <c r="M2284"/>
      <c r="N2284"/>
      <c r="O2284" s="216"/>
    </row>
    <row r="2285" spans="1:15">
      <c r="A2285"/>
      <c r="B2285"/>
      <c r="C2285"/>
      <c r="D2285"/>
      <c r="E2285"/>
      <c r="F2285" s="105"/>
      <c r="G2285" s="105"/>
      <c r="H2285" s="105"/>
      <c r="I2285" s="105"/>
      <c r="J2285" s="105"/>
      <c r="K2285" s="105"/>
      <c r="L2285"/>
      <c r="M2285"/>
      <c r="N2285"/>
      <c r="O2285" s="216"/>
    </row>
    <row r="2286" spans="1:15">
      <c r="A2286"/>
      <c r="B2286"/>
      <c r="C2286"/>
      <c r="D2286"/>
      <c r="E2286"/>
      <c r="F2286" s="105"/>
      <c r="G2286" s="105"/>
      <c r="H2286" s="105"/>
      <c r="I2286" s="105"/>
      <c r="J2286" s="105"/>
      <c r="K2286" s="105"/>
      <c r="L2286"/>
      <c r="M2286"/>
      <c r="N2286"/>
      <c r="O2286" s="216"/>
    </row>
    <row r="2287" spans="1:15">
      <c r="A2287"/>
      <c r="B2287"/>
      <c r="C2287"/>
      <c r="D2287"/>
      <c r="E2287"/>
      <c r="F2287" s="105"/>
      <c r="G2287" s="105"/>
      <c r="H2287" s="105"/>
      <c r="I2287" s="105"/>
      <c r="J2287" s="105"/>
      <c r="K2287" s="105"/>
      <c r="L2287"/>
      <c r="M2287"/>
      <c r="N2287"/>
      <c r="O2287" s="216"/>
    </row>
    <row r="2288" spans="1:15">
      <c r="A2288"/>
      <c r="B2288"/>
      <c r="C2288"/>
      <c r="D2288"/>
      <c r="E2288"/>
      <c r="F2288" s="105"/>
      <c r="G2288" s="105"/>
      <c r="H2288" s="105"/>
      <c r="I2288" s="105"/>
      <c r="J2288" s="105"/>
      <c r="K2288" s="105"/>
      <c r="L2288"/>
      <c r="M2288"/>
      <c r="N2288"/>
      <c r="O2288" s="216"/>
    </row>
    <row r="2289" spans="1:15">
      <c r="A2289"/>
      <c r="B2289"/>
      <c r="C2289"/>
      <c r="D2289"/>
      <c r="E2289"/>
      <c r="F2289" s="105"/>
      <c r="G2289" s="105"/>
      <c r="H2289" s="105"/>
      <c r="I2289" s="105"/>
      <c r="J2289" s="105"/>
      <c r="K2289" s="105"/>
      <c r="L2289"/>
      <c r="M2289"/>
      <c r="N2289"/>
      <c r="O2289" s="216"/>
    </row>
    <row r="2290" spans="1:15">
      <c r="A2290"/>
      <c r="B2290"/>
      <c r="C2290"/>
      <c r="D2290"/>
      <c r="E2290"/>
      <c r="F2290" s="105"/>
      <c r="G2290" s="105"/>
      <c r="H2290" s="105"/>
      <c r="I2290" s="105"/>
      <c r="J2290" s="105"/>
      <c r="K2290" s="105"/>
      <c r="L2290"/>
      <c r="M2290"/>
      <c r="N2290"/>
      <c r="O2290" s="216"/>
    </row>
    <row r="2291" spans="1:15">
      <c r="A2291"/>
      <c r="B2291"/>
      <c r="C2291"/>
      <c r="D2291"/>
      <c r="E2291"/>
      <c r="F2291" s="105"/>
      <c r="G2291" s="105"/>
      <c r="H2291" s="105"/>
      <c r="I2291" s="105"/>
      <c r="J2291" s="105"/>
      <c r="K2291" s="105"/>
      <c r="L2291"/>
      <c r="M2291"/>
      <c r="N2291"/>
      <c r="O2291" s="216"/>
    </row>
    <row r="2292" spans="1:15">
      <c r="A2292"/>
      <c r="B2292"/>
      <c r="C2292"/>
      <c r="D2292"/>
      <c r="E2292"/>
      <c r="F2292" s="105"/>
      <c r="G2292" s="105"/>
      <c r="H2292" s="105"/>
      <c r="I2292" s="105"/>
      <c r="J2292" s="105"/>
      <c r="K2292" s="105"/>
      <c r="L2292"/>
      <c r="M2292"/>
      <c r="N2292"/>
      <c r="O2292" s="216"/>
    </row>
    <row r="2293" spans="1:15">
      <c r="A2293"/>
      <c r="B2293"/>
      <c r="C2293"/>
      <c r="D2293"/>
      <c r="E2293"/>
      <c r="F2293" s="105"/>
      <c r="G2293" s="105"/>
      <c r="H2293" s="105"/>
      <c r="I2293" s="105"/>
      <c r="J2293" s="105"/>
      <c r="K2293" s="105"/>
      <c r="L2293"/>
      <c r="M2293"/>
      <c r="N2293"/>
      <c r="O2293" s="216"/>
    </row>
    <row r="2294" spans="1:15">
      <c r="A2294"/>
      <c r="B2294"/>
      <c r="C2294"/>
      <c r="D2294"/>
      <c r="E2294"/>
      <c r="F2294" s="105"/>
      <c r="G2294" s="105"/>
      <c r="H2294" s="105"/>
      <c r="I2294" s="105"/>
      <c r="J2294" s="105"/>
      <c r="K2294" s="105"/>
      <c r="L2294"/>
      <c r="M2294"/>
      <c r="N2294"/>
      <c r="O2294" s="216"/>
    </row>
    <row r="2295" spans="1:15">
      <c r="A2295"/>
      <c r="B2295"/>
      <c r="C2295"/>
      <c r="D2295"/>
      <c r="E2295"/>
      <c r="F2295" s="105"/>
      <c r="G2295" s="105"/>
      <c r="H2295" s="105"/>
      <c r="I2295" s="105"/>
      <c r="J2295" s="105"/>
      <c r="K2295" s="105"/>
      <c r="L2295"/>
      <c r="M2295"/>
      <c r="N2295"/>
      <c r="O2295" s="216"/>
    </row>
    <row r="2296" spans="1:15">
      <c r="A2296"/>
      <c r="B2296"/>
      <c r="C2296"/>
      <c r="D2296"/>
      <c r="E2296"/>
      <c r="F2296" s="105"/>
      <c r="G2296" s="105"/>
      <c r="H2296" s="105"/>
      <c r="I2296" s="105"/>
      <c r="J2296" s="105"/>
      <c r="K2296" s="105"/>
      <c r="L2296"/>
      <c r="M2296"/>
      <c r="N2296"/>
      <c r="O2296" s="216"/>
    </row>
    <row r="2297" spans="1:15">
      <c r="A2297"/>
      <c r="B2297"/>
      <c r="C2297"/>
      <c r="D2297"/>
      <c r="E2297"/>
      <c r="F2297" s="105"/>
      <c r="G2297" s="105"/>
      <c r="H2297" s="105"/>
      <c r="I2297" s="105"/>
      <c r="J2297" s="105"/>
      <c r="K2297" s="105"/>
      <c r="L2297"/>
      <c r="M2297"/>
      <c r="N2297"/>
      <c r="O2297" s="216"/>
    </row>
    <row r="2298" spans="1:15">
      <c r="A2298"/>
      <c r="B2298"/>
      <c r="C2298"/>
      <c r="D2298"/>
      <c r="E2298"/>
      <c r="F2298" s="105"/>
      <c r="G2298" s="105"/>
      <c r="H2298" s="105"/>
      <c r="I2298" s="105"/>
      <c r="J2298" s="105"/>
      <c r="K2298" s="105"/>
      <c r="L2298"/>
      <c r="M2298"/>
      <c r="N2298"/>
      <c r="O2298" s="216"/>
    </row>
    <row r="2299" spans="1:15">
      <c r="A2299"/>
      <c r="B2299"/>
      <c r="C2299"/>
      <c r="D2299"/>
      <c r="E2299"/>
      <c r="F2299" s="105"/>
      <c r="G2299" s="105"/>
      <c r="H2299" s="105"/>
      <c r="I2299" s="105"/>
      <c r="J2299" s="105"/>
      <c r="K2299" s="105"/>
      <c r="L2299"/>
      <c r="M2299"/>
      <c r="N2299"/>
      <c r="O2299" s="216"/>
    </row>
    <row r="2300" spans="1:15">
      <c r="A2300"/>
      <c r="B2300"/>
      <c r="C2300"/>
      <c r="D2300"/>
      <c r="E2300"/>
      <c r="F2300" s="105"/>
      <c r="G2300" s="105"/>
      <c r="H2300" s="105"/>
      <c r="I2300" s="105"/>
      <c r="J2300" s="105"/>
      <c r="K2300" s="105"/>
      <c r="L2300"/>
      <c r="M2300"/>
      <c r="N2300"/>
      <c r="O2300" s="216"/>
    </row>
    <row r="2301" spans="1:15">
      <c r="A2301"/>
      <c r="B2301"/>
      <c r="C2301"/>
      <c r="D2301"/>
      <c r="E2301"/>
      <c r="F2301" s="105"/>
      <c r="G2301" s="105"/>
      <c r="H2301" s="105"/>
      <c r="I2301" s="105"/>
      <c r="J2301" s="105"/>
      <c r="K2301" s="105"/>
      <c r="L2301"/>
      <c r="M2301"/>
      <c r="N2301"/>
      <c r="O2301" s="216"/>
    </row>
    <row r="2302" spans="1:15">
      <c r="A2302"/>
      <c r="B2302"/>
      <c r="C2302"/>
      <c r="D2302"/>
      <c r="E2302"/>
      <c r="F2302" s="105"/>
      <c r="G2302" s="105"/>
      <c r="H2302" s="105"/>
      <c r="I2302" s="105"/>
      <c r="J2302" s="105"/>
      <c r="K2302" s="105"/>
      <c r="L2302"/>
      <c r="M2302"/>
      <c r="N2302"/>
      <c r="O2302" s="216"/>
    </row>
    <row r="2303" spans="1:15">
      <c r="A2303"/>
      <c r="B2303"/>
      <c r="C2303"/>
      <c r="D2303"/>
      <c r="E2303"/>
      <c r="F2303" s="105"/>
      <c r="G2303" s="105"/>
      <c r="H2303" s="105"/>
      <c r="I2303" s="105"/>
      <c r="J2303" s="105"/>
      <c r="K2303" s="105"/>
      <c r="L2303"/>
      <c r="M2303"/>
      <c r="N2303"/>
      <c r="O2303" s="216"/>
    </row>
    <row r="2304" spans="1:15">
      <c r="A2304"/>
      <c r="B2304"/>
      <c r="C2304"/>
      <c r="D2304"/>
      <c r="E2304"/>
      <c r="F2304" s="105"/>
      <c r="G2304" s="105"/>
      <c r="H2304" s="105"/>
      <c r="I2304" s="105"/>
      <c r="J2304" s="105"/>
      <c r="K2304" s="105"/>
      <c r="L2304"/>
      <c r="M2304"/>
      <c r="N2304"/>
      <c r="O2304" s="216"/>
    </row>
    <row r="2305" spans="1:15">
      <c r="A2305"/>
      <c r="B2305"/>
      <c r="C2305"/>
      <c r="D2305"/>
      <c r="E2305"/>
      <c r="F2305" s="105"/>
      <c r="G2305" s="105"/>
      <c r="H2305" s="105"/>
      <c r="I2305" s="105"/>
      <c r="J2305" s="105"/>
      <c r="K2305" s="105"/>
      <c r="L2305"/>
      <c r="M2305"/>
      <c r="N2305"/>
      <c r="O2305" s="216"/>
    </row>
    <row r="2306" spans="1:15">
      <c r="A2306"/>
      <c r="B2306"/>
      <c r="C2306"/>
      <c r="D2306"/>
      <c r="E2306"/>
      <c r="F2306" s="105"/>
      <c r="G2306" s="105"/>
      <c r="H2306" s="105"/>
      <c r="I2306" s="105"/>
      <c r="J2306" s="105"/>
      <c r="K2306" s="105"/>
      <c r="L2306"/>
      <c r="M2306"/>
      <c r="N2306"/>
      <c r="O2306" s="216"/>
    </row>
    <row r="2307" spans="1:15">
      <c r="A2307"/>
      <c r="B2307"/>
      <c r="C2307"/>
      <c r="D2307"/>
      <c r="E2307"/>
      <c r="F2307" s="105"/>
      <c r="G2307" s="105"/>
      <c r="H2307" s="105"/>
      <c r="I2307" s="105"/>
      <c r="J2307" s="105"/>
      <c r="K2307" s="105"/>
      <c r="L2307"/>
      <c r="M2307"/>
      <c r="N2307"/>
      <c r="O2307" s="216"/>
    </row>
    <row r="2308" spans="1:15">
      <c r="A2308"/>
      <c r="B2308"/>
      <c r="C2308"/>
      <c r="D2308"/>
      <c r="E2308"/>
      <c r="F2308" s="105"/>
      <c r="G2308" s="105"/>
      <c r="H2308" s="105"/>
      <c r="I2308" s="105"/>
      <c r="J2308" s="105"/>
      <c r="K2308" s="105"/>
      <c r="L2308"/>
      <c r="M2308"/>
      <c r="N2308"/>
      <c r="O2308" s="216"/>
    </row>
    <row r="2309" spans="1:15">
      <c r="A2309"/>
      <c r="B2309"/>
      <c r="C2309"/>
      <c r="D2309"/>
      <c r="E2309"/>
      <c r="F2309" s="105"/>
      <c r="G2309" s="105"/>
      <c r="H2309" s="105"/>
      <c r="I2309" s="105"/>
      <c r="J2309" s="105"/>
      <c r="K2309" s="105"/>
      <c r="L2309"/>
      <c r="M2309"/>
      <c r="N2309"/>
      <c r="O2309" s="216"/>
    </row>
    <row r="2310" spans="1:15">
      <c r="A2310"/>
      <c r="B2310"/>
      <c r="C2310"/>
      <c r="D2310"/>
      <c r="E2310"/>
      <c r="F2310" s="105"/>
      <c r="G2310" s="105"/>
      <c r="H2310" s="105"/>
      <c r="I2310" s="105"/>
      <c r="J2310" s="105"/>
      <c r="K2310" s="105"/>
      <c r="L2310"/>
      <c r="M2310"/>
      <c r="N2310"/>
      <c r="O2310" s="216"/>
    </row>
    <row r="2311" spans="1:15">
      <c r="A2311"/>
      <c r="B2311"/>
      <c r="C2311"/>
      <c r="D2311"/>
      <c r="E2311"/>
      <c r="F2311" s="105"/>
      <c r="G2311" s="105"/>
      <c r="H2311" s="105"/>
      <c r="I2311" s="105"/>
      <c r="J2311" s="105"/>
      <c r="K2311" s="105"/>
      <c r="L2311"/>
      <c r="M2311"/>
      <c r="N2311"/>
      <c r="O2311" s="216"/>
    </row>
    <row r="2312" spans="1:15">
      <c r="A2312"/>
      <c r="B2312"/>
      <c r="C2312"/>
      <c r="D2312"/>
      <c r="E2312"/>
      <c r="F2312" s="105"/>
      <c r="G2312" s="105"/>
      <c r="H2312" s="105"/>
      <c r="I2312" s="105"/>
      <c r="J2312" s="105"/>
      <c r="K2312" s="105"/>
      <c r="L2312"/>
      <c r="M2312"/>
      <c r="N2312"/>
      <c r="O2312" s="216"/>
    </row>
    <row r="2313" spans="1:15">
      <c r="A2313"/>
      <c r="B2313"/>
      <c r="C2313"/>
      <c r="D2313"/>
      <c r="E2313"/>
      <c r="F2313" s="105"/>
      <c r="G2313" s="105"/>
      <c r="H2313" s="105"/>
      <c r="I2313" s="105"/>
      <c r="J2313" s="105"/>
      <c r="K2313" s="105"/>
      <c r="L2313"/>
      <c r="M2313"/>
      <c r="N2313"/>
      <c r="O2313" s="216"/>
    </row>
    <row r="2314" spans="1:15">
      <c r="A2314"/>
      <c r="B2314"/>
      <c r="C2314"/>
      <c r="D2314"/>
      <c r="E2314"/>
      <c r="F2314" s="105"/>
      <c r="G2314" s="105"/>
      <c r="H2314" s="105"/>
      <c r="I2314" s="105"/>
      <c r="J2314" s="105"/>
      <c r="K2314" s="105"/>
      <c r="L2314"/>
      <c r="M2314"/>
      <c r="N2314"/>
      <c r="O2314" s="216"/>
    </row>
    <row r="2315" spans="1:15">
      <c r="A2315"/>
      <c r="B2315"/>
      <c r="C2315"/>
      <c r="D2315"/>
      <c r="E2315"/>
      <c r="F2315" s="105"/>
      <c r="G2315" s="105"/>
      <c r="H2315" s="105"/>
      <c r="I2315" s="105"/>
      <c r="J2315" s="105"/>
      <c r="K2315" s="105"/>
      <c r="L2315"/>
      <c r="M2315"/>
      <c r="N2315"/>
      <c r="O2315" s="216"/>
    </row>
    <row r="2316" spans="1:15">
      <c r="A2316"/>
      <c r="B2316"/>
      <c r="C2316"/>
      <c r="D2316"/>
      <c r="E2316"/>
      <c r="F2316" s="105"/>
      <c r="G2316" s="105"/>
      <c r="H2316" s="105"/>
      <c r="I2316" s="105"/>
      <c r="J2316" s="105"/>
      <c r="K2316" s="105"/>
      <c r="L2316"/>
      <c r="M2316"/>
      <c r="N2316"/>
      <c r="O2316" s="216"/>
    </row>
    <row r="2317" spans="1:15">
      <c r="A2317"/>
      <c r="B2317"/>
      <c r="C2317"/>
      <c r="D2317"/>
      <c r="E2317"/>
      <c r="F2317" s="105"/>
      <c r="G2317" s="105"/>
      <c r="H2317" s="105"/>
      <c r="I2317" s="105"/>
      <c r="J2317" s="105"/>
      <c r="K2317" s="105"/>
      <c r="L2317"/>
      <c r="M2317"/>
      <c r="N2317"/>
      <c r="O2317" s="216"/>
    </row>
    <row r="2318" spans="1:15">
      <c r="A2318"/>
      <c r="B2318"/>
      <c r="C2318"/>
      <c r="D2318"/>
      <c r="E2318"/>
      <c r="F2318" s="105"/>
      <c r="G2318" s="105"/>
      <c r="H2318" s="105"/>
      <c r="I2318" s="105"/>
      <c r="J2318" s="105"/>
      <c r="K2318" s="105"/>
      <c r="L2318"/>
      <c r="M2318"/>
      <c r="N2318"/>
      <c r="O2318" s="216"/>
    </row>
    <row r="2319" spans="1:15">
      <c r="A2319"/>
      <c r="B2319"/>
      <c r="C2319"/>
      <c r="D2319"/>
      <c r="E2319"/>
      <c r="F2319" s="105"/>
      <c r="G2319" s="105"/>
      <c r="H2319" s="105"/>
      <c r="I2319" s="105"/>
      <c r="J2319" s="105"/>
      <c r="K2319" s="105"/>
      <c r="L2319"/>
      <c r="M2319"/>
      <c r="N2319"/>
      <c r="O2319" s="216"/>
    </row>
    <row r="2320" spans="1:15">
      <c r="A2320"/>
      <c r="B2320"/>
      <c r="C2320"/>
      <c r="D2320"/>
      <c r="E2320"/>
      <c r="F2320" s="105"/>
      <c r="G2320" s="105"/>
      <c r="H2320" s="105"/>
      <c r="I2320" s="105"/>
      <c r="J2320" s="105"/>
      <c r="K2320" s="105"/>
      <c r="L2320"/>
      <c r="M2320"/>
      <c r="N2320"/>
      <c r="O2320" s="216"/>
    </row>
    <row r="2321" spans="1:15">
      <c r="A2321"/>
      <c r="B2321"/>
      <c r="C2321"/>
      <c r="D2321"/>
      <c r="E2321"/>
      <c r="F2321" s="105"/>
      <c r="G2321" s="105"/>
      <c r="H2321" s="105"/>
      <c r="I2321" s="105"/>
      <c r="J2321" s="105"/>
      <c r="K2321" s="105"/>
      <c r="L2321"/>
      <c r="M2321"/>
      <c r="N2321"/>
      <c r="O2321" s="216"/>
    </row>
    <row r="2322" spans="1:15">
      <c r="A2322"/>
      <c r="B2322"/>
      <c r="C2322"/>
      <c r="D2322"/>
      <c r="E2322"/>
      <c r="F2322" s="105"/>
      <c r="G2322" s="105"/>
      <c r="H2322" s="105"/>
      <c r="I2322" s="105"/>
      <c r="J2322" s="105"/>
      <c r="K2322" s="105"/>
      <c r="L2322"/>
      <c r="M2322"/>
      <c r="N2322"/>
      <c r="O2322" s="216"/>
    </row>
    <row r="2323" spans="1:15">
      <c r="A2323"/>
      <c r="B2323"/>
      <c r="C2323"/>
      <c r="D2323"/>
      <c r="E2323"/>
      <c r="F2323" s="105"/>
      <c r="G2323" s="105"/>
      <c r="H2323" s="105"/>
      <c r="I2323" s="105"/>
      <c r="J2323" s="105"/>
      <c r="K2323" s="105"/>
      <c r="L2323"/>
      <c r="M2323"/>
      <c r="N2323"/>
      <c r="O2323" s="216"/>
    </row>
    <row r="2324" spans="1:15">
      <c r="A2324"/>
      <c r="B2324"/>
      <c r="C2324"/>
      <c r="D2324"/>
      <c r="E2324"/>
      <c r="F2324" s="105"/>
      <c r="G2324" s="105"/>
      <c r="H2324" s="105"/>
      <c r="I2324" s="105"/>
      <c r="J2324" s="105"/>
      <c r="K2324" s="105"/>
      <c r="L2324"/>
      <c r="M2324"/>
      <c r="N2324"/>
      <c r="O2324" s="216"/>
    </row>
    <row r="2325" spans="1:15">
      <c r="A2325"/>
      <c r="B2325"/>
      <c r="C2325"/>
      <c r="D2325"/>
      <c r="E2325"/>
      <c r="F2325" s="105"/>
      <c r="G2325" s="105"/>
      <c r="H2325" s="105"/>
      <c r="I2325" s="105"/>
      <c r="J2325" s="105"/>
      <c r="K2325" s="105"/>
      <c r="L2325"/>
      <c r="M2325"/>
      <c r="N2325"/>
      <c r="O2325" s="216"/>
    </row>
    <row r="2326" spans="1:15">
      <c r="A2326"/>
      <c r="B2326"/>
      <c r="C2326"/>
      <c r="D2326"/>
      <c r="E2326"/>
      <c r="F2326" s="105"/>
      <c r="G2326" s="105"/>
      <c r="H2326" s="105"/>
      <c r="I2326" s="105"/>
      <c r="J2326" s="105"/>
      <c r="K2326" s="105"/>
      <c r="L2326"/>
      <c r="M2326"/>
      <c r="N2326"/>
      <c r="O2326" s="216"/>
    </row>
    <row r="2327" spans="1:15">
      <c r="A2327"/>
      <c r="B2327"/>
      <c r="C2327"/>
      <c r="D2327"/>
      <c r="E2327"/>
      <c r="F2327" s="105"/>
      <c r="G2327" s="105"/>
      <c r="H2327" s="105"/>
      <c r="I2327" s="105"/>
      <c r="J2327" s="105"/>
      <c r="K2327" s="105"/>
      <c r="L2327"/>
      <c r="M2327"/>
      <c r="N2327"/>
      <c r="O2327" s="216"/>
    </row>
    <row r="2328" spans="1:15">
      <c r="A2328"/>
      <c r="B2328"/>
      <c r="C2328"/>
      <c r="D2328"/>
      <c r="E2328"/>
      <c r="F2328" s="105"/>
      <c r="G2328" s="105"/>
      <c r="H2328" s="105"/>
      <c r="I2328" s="105"/>
      <c r="J2328" s="105"/>
      <c r="K2328" s="105"/>
      <c r="L2328"/>
      <c r="M2328"/>
      <c r="N2328"/>
      <c r="O2328" s="216"/>
    </row>
    <row r="2329" spans="1:15">
      <c r="A2329"/>
      <c r="B2329"/>
      <c r="C2329"/>
      <c r="D2329"/>
      <c r="E2329"/>
      <c r="F2329" s="105"/>
      <c r="G2329" s="105"/>
      <c r="H2329" s="105"/>
      <c r="I2329" s="105"/>
      <c r="J2329" s="105"/>
      <c r="K2329" s="105"/>
      <c r="L2329"/>
      <c r="M2329"/>
      <c r="N2329"/>
      <c r="O2329" s="216"/>
    </row>
    <row r="2330" spans="1:15">
      <c r="A2330"/>
      <c r="B2330"/>
      <c r="C2330"/>
      <c r="D2330"/>
      <c r="E2330"/>
      <c r="F2330" s="105"/>
      <c r="G2330" s="105"/>
      <c r="H2330" s="105"/>
      <c r="I2330" s="105"/>
      <c r="J2330" s="105"/>
      <c r="K2330" s="105"/>
      <c r="L2330"/>
      <c r="M2330"/>
      <c r="N2330"/>
      <c r="O2330" s="216"/>
    </row>
    <row r="2331" spans="1:15">
      <c r="A2331"/>
      <c r="B2331"/>
      <c r="C2331"/>
      <c r="D2331"/>
      <c r="E2331"/>
      <c r="F2331" s="105"/>
      <c r="G2331" s="105"/>
      <c r="H2331" s="105"/>
      <c r="I2331" s="105"/>
      <c r="J2331" s="105"/>
      <c r="K2331" s="105"/>
      <c r="L2331"/>
      <c r="M2331"/>
      <c r="N2331"/>
      <c r="O2331" s="216"/>
    </row>
    <row r="2332" spans="1:15">
      <c r="A2332"/>
      <c r="B2332"/>
      <c r="C2332"/>
      <c r="D2332"/>
      <c r="E2332"/>
      <c r="F2332" s="105"/>
      <c r="G2332" s="105"/>
      <c r="H2332" s="105"/>
      <c r="I2332" s="105"/>
      <c r="J2332" s="105"/>
      <c r="K2332" s="105"/>
      <c r="L2332"/>
      <c r="M2332"/>
      <c r="N2332"/>
      <c r="O2332" s="216"/>
    </row>
    <row r="2333" spans="1:15">
      <c r="A2333"/>
      <c r="B2333"/>
      <c r="C2333"/>
      <c r="D2333"/>
      <c r="E2333"/>
      <c r="F2333" s="105"/>
      <c r="G2333" s="105"/>
      <c r="H2333" s="105"/>
      <c r="I2333" s="105"/>
      <c r="J2333" s="105"/>
      <c r="K2333" s="105"/>
      <c r="L2333"/>
      <c r="M2333"/>
      <c r="N2333"/>
      <c r="O2333" s="216"/>
    </row>
    <row r="2334" spans="1:15">
      <c r="A2334"/>
      <c r="B2334"/>
      <c r="C2334"/>
      <c r="D2334"/>
      <c r="E2334"/>
      <c r="F2334" s="105"/>
      <c r="G2334" s="105"/>
      <c r="H2334" s="105"/>
      <c r="I2334" s="105"/>
      <c r="J2334" s="105"/>
      <c r="K2334" s="105"/>
      <c r="L2334"/>
      <c r="M2334"/>
      <c r="N2334"/>
      <c r="O2334" s="216"/>
    </row>
    <row r="2335" spans="1:15">
      <c r="A2335"/>
      <c r="B2335"/>
      <c r="C2335"/>
      <c r="D2335"/>
      <c r="E2335"/>
      <c r="F2335" s="105"/>
      <c r="G2335" s="105"/>
      <c r="H2335" s="105"/>
      <c r="I2335" s="105"/>
      <c r="J2335" s="105"/>
      <c r="K2335" s="105"/>
      <c r="L2335"/>
      <c r="M2335"/>
      <c r="N2335"/>
      <c r="O2335" s="216"/>
    </row>
    <row r="2336" spans="1:15">
      <c r="A2336"/>
      <c r="B2336"/>
      <c r="C2336"/>
      <c r="D2336"/>
      <c r="E2336"/>
      <c r="F2336" s="105"/>
      <c r="G2336" s="105"/>
      <c r="H2336" s="105"/>
      <c r="I2336" s="105"/>
      <c r="J2336" s="105"/>
      <c r="K2336" s="105"/>
      <c r="L2336"/>
      <c r="M2336"/>
      <c r="N2336"/>
      <c r="O2336" s="216"/>
    </row>
    <row r="2337" spans="1:15">
      <c r="A2337"/>
      <c r="B2337"/>
      <c r="C2337"/>
      <c r="D2337"/>
      <c r="E2337"/>
      <c r="F2337" s="105"/>
      <c r="G2337" s="105"/>
      <c r="H2337" s="105"/>
      <c r="I2337" s="105"/>
      <c r="J2337" s="105"/>
      <c r="K2337" s="105"/>
      <c r="L2337"/>
      <c r="M2337"/>
      <c r="N2337"/>
      <c r="O2337" s="216"/>
    </row>
    <row r="2338" spans="1:15">
      <c r="A2338"/>
      <c r="B2338"/>
      <c r="C2338"/>
      <c r="D2338"/>
      <c r="E2338"/>
      <c r="F2338" s="105"/>
      <c r="G2338" s="105"/>
      <c r="H2338" s="105"/>
      <c r="I2338" s="105"/>
      <c r="J2338" s="105"/>
      <c r="K2338" s="105"/>
      <c r="L2338"/>
      <c r="M2338"/>
      <c r="N2338"/>
      <c r="O2338" s="216"/>
    </row>
    <row r="2339" spans="1:15">
      <c r="A2339"/>
      <c r="B2339"/>
      <c r="C2339"/>
      <c r="D2339"/>
      <c r="E2339"/>
      <c r="F2339" s="105"/>
      <c r="G2339" s="105"/>
      <c r="H2339" s="105"/>
      <c r="I2339" s="105"/>
      <c r="J2339" s="105"/>
      <c r="K2339" s="105"/>
      <c r="L2339"/>
      <c r="M2339"/>
      <c r="N2339"/>
      <c r="O2339" s="216"/>
    </row>
    <row r="2340" spans="1:15">
      <c r="A2340"/>
      <c r="B2340"/>
      <c r="C2340"/>
      <c r="D2340"/>
      <c r="E2340"/>
      <c r="F2340" s="105"/>
      <c r="G2340" s="105"/>
      <c r="H2340" s="105"/>
      <c r="I2340" s="105"/>
      <c r="J2340" s="105"/>
      <c r="K2340" s="105"/>
      <c r="L2340"/>
      <c r="M2340"/>
      <c r="N2340"/>
      <c r="O2340" s="216"/>
    </row>
    <row r="2341" spans="1:15">
      <c r="A2341"/>
      <c r="B2341"/>
      <c r="C2341"/>
      <c r="D2341"/>
      <c r="E2341"/>
      <c r="F2341" s="105"/>
      <c r="G2341" s="105"/>
      <c r="H2341" s="105"/>
      <c r="I2341" s="105"/>
      <c r="J2341" s="105"/>
      <c r="K2341" s="105"/>
      <c r="L2341"/>
      <c r="M2341"/>
      <c r="N2341"/>
      <c r="O2341" s="216"/>
    </row>
    <row r="2342" spans="1:15">
      <c r="A2342"/>
      <c r="B2342"/>
      <c r="C2342"/>
      <c r="D2342"/>
      <c r="E2342"/>
      <c r="F2342" s="105"/>
      <c r="G2342" s="105"/>
      <c r="H2342" s="105"/>
      <c r="I2342" s="105"/>
      <c r="J2342" s="105"/>
      <c r="K2342" s="105"/>
      <c r="L2342"/>
      <c r="M2342"/>
      <c r="N2342"/>
      <c r="O2342" s="216"/>
    </row>
    <row r="2343" spans="1:15">
      <c r="A2343"/>
      <c r="B2343"/>
      <c r="C2343"/>
      <c r="D2343"/>
      <c r="E2343"/>
      <c r="F2343" s="105"/>
      <c r="G2343" s="105"/>
      <c r="H2343" s="105"/>
      <c r="I2343" s="105"/>
      <c r="J2343" s="105"/>
      <c r="K2343" s="105"/>
      <c r="L2343"/>
      <c r="M2343"/>
      <c r="N2343"/>
      <c r="O2343" s="216"/>
    </row>
    <row r="2344" spans="1:15">
      <c r="A2344"/>
      <c r="B2344"/>
      <c r="C2344"/>
      <c r="D2344"/>
      <c r="E2344"/>
      <c r="F2344" s="105"/>
      <c r="G2344" s="105"/>
      <c r="H2344" s="105"/>
      <c r="I2344" s="105"/>
      <c r="J2344" s="105"/>
      <c r="K2344" s="105"/>
      <c r="L2344"/>
      <c r="M2344"/>
      <c r="N2344"/>
      <c r="O2344" s="216"/>
    </row>
    <row r="2345" spans="1:15">
      <c r="A2345"/>
      <c r="B2345"/>
      <c r="C2345"/>
      <c r="D2345"/>
      <c r="E2345"/>
      <c r="F2345" s="105"/>
      <c r="G2345" s="105"/>
      <c r="H2345" s="105"/>
      <c r="I2345" s="105"/>
      <c r="J2345" s="105"/>
      <c r="K2345" s="105"/>
      <c r="L2345"/>
      <c r="M2345"/>
      <c r="N2345"/>
      <c r="O2345" s="216"/>
    </row>
    <row r="2346" spans="1:15">
      <c r="A2346"/>
      <c r="B2346"/>
      <c r="C2346"/>
      <c r="D2346"/>
      <c r="E2346"/>
      <c r="F2346" s="105"/>
      <c r="G2346" s="105"/>
      <c r="H2346" s="105"/>
      <c r="I2346" s="105"/>
      <c r="J2346" s="105"/>
      <c r="K2346" s="105"/>
      <c r="L2346"/>
      <c r="M2346"/>
      <c r="N2346"/>
      <c r="O2346" s="216"/>
    </row>
    <row r="2347" spans="1:15">
      <c r="A2347"/>
      <c r="B2347"/>
      <c r="C2347"/>
      <c r="D2347"/>
      <c r="E2347"/>
      <c r="F2347" s="105"/>
      <c r="G2347" s="105"/>
      <c r="H2347" s="105"/>
      <c r="I2347" s="105"/>
      <c r="J2347" s="105"/>
      <c r="K2347" s="105"/>
      <c r="L2347"/>
      <c r="M2347"/>
      <c r="N2347"/>
      <c r="O2347" s="216"/>
    </row>
    <row r="2348" spans="1:15">
      <c r="A2348"/>
      <c r="B2348"/>
      <c r="C2348"/>
      <c r="D2348"/>
      <c r="E2348"/>
      <c r="F2348" s="105"/>
      <c r="G2348" s="105"/>
      <c r="H2348" s="105"/>
      <c r="I2348" s="105"/>
      <c r="J2348" s="105"/>
      <c r="K2348" s="105"/>
      <c r="L2348"/>
      <c r="M2348"/>
      <c r="N2348"/>
      <c r="O2348" s="216"/>
    </row>
    <row r="2349" spans="1:15">
      <c r="A2349"/>
      <c r="B2349"/>
      <c r="C2349"/>
      <c r="D2349"/>
      <c r="E2349"/>
      <c r="F2349" s="105"/>
      <c r="G2349" s="105"/>
      <c r="H2349" s="105"/>
      <c r="I2349" s="105"/>
      <c r="J2349" s="105"/>
      <c r="K2349" s="105"/>
      <c r="L2349"/>
      <c r="M2349"/>
      <c r="N2349"/>
      <c r="O2349" s="216"/>
    </row>
    <row r="2350" spans="1:15">
      <c r="A2350"/>
      <c r="B2350"/>
      <c r="C2350"/>
      <c r="D2350"/>
      <c r="E2350"/>
      <c r="F2350" s="105"/>
      <c r="G2350" s="105"/>
      <c r="H2350" s="105"/>
      <c r="I2350" s="105"/>
      <c r="J2350" s="105"/>
      <c r="K2350" s="105"/>
      <c r="L2350"/>
      <c r="M2350"/>
      <c r="N2350"/>
      <c r="O2350" s="216"/>
    </row>
    <row r="2351" spans="1:15">
      <c r="A2351"/>
      <c r="B2351"/>
      <c r="C2351"/>
      <c r="D2351"/>
      <c r="E2351"/>
      <c r="F2351" s="105"/>
      <c r="G2351" s="105"/>
      <c r="H2351" s="105"/>
      <c r="I2351" s="105"/>
      <c r="J2351" s="105"/>
      <c r="K2351" s="105"/>
      <c r="L2351"/>
      <c r="M2351"/>
      <c r="N2351"/>
      <c r="O2351" s="216"/>
    </row>
    <row r="2352" spans="1:15">
      <c r="A2352"/>
      <c r="B2352"/>
      <c r="C2352"/>
      <c r="D2352"/>
      <c r="E2352"/>
      <c r="F2352" s="105"/>
      <c r="G2352" s="105"/>
      <c r="H2352" s="105"/>
      <c r="I2352" s="105"/>
      <c r="J2352" s="105"/>
      <c r="K2352" s="105"/>
      <c r="L2352"/>
      <c r="M2352"/>
      <c r="N2352"/>
      <c r="O2352" s="216"/>
    </row>
    <row r="2353" spans="1:15">
      <c r="A2353"/>
      <c r="B2353"/>
      <c r="C2353"/>
      <c r="D2353"/>
      <c r="E2353"/>
      <c r="F2353" s="105"/>
      <c r="G2353" s="105"/>
      <c r="H2353" s="105"/>
      <c r="I2353" s="105"/>
      <c r="J2353" s="105"/>
      <c r="K2353" s="105"/>
      <c r="L2353"/>
      <c r="M2353"/>
      <c r="N2353"/>
      <c r="O2353" s="216"/>
    </row>
    <row r="2354" spans="1:15">
      <c r="A2354"/>
      <c r="B2354"/>
      <c r="C2354"/>
      <c r="D2354"/>
      <c r="E2354"/>
      <c r="F2354" s="105"/>
      <c r="G2354" s="105"/>
      <c r="H2354" s="105"/>
      <c r="I2354" s="105"/>
      <c r="J2354" s="105"/>
      <c r="K2354" s="105"/>
      <c r="L2354"/>
      <c r="M2354"/>
      <c r="N2354"/>
      <c r="O2354" s="216"/>
    </row>
    <row r="2355" spans="1:15">
      <c r="A2355"/>
      <c r="B2355"/>
      <c r="C2355"/>
      <c r="D2355"/>
      <c r="E2355"/>
      <c r="F2355" s="105"/>
      <c r="G2355" s="105"/>
      <c r="H2355" s="105"/>
      <c r="I2355" s="105"/>
      <c r="J2355" s="105"/>
      <c r="K2355" s="105"/>
      <c r="L2355"/>
      <c r="M2355"/>
      <c r="N2355"/>
      <c r="O2355" s="216"/>
    </row>
    <row r="2356" spans="1:15">
      <c r="A2356"/>
      <c r="B2356"/>
      <c r="C2356"/>
      <c r="D2356"/>
      <c r="E2356"/>
      <c r="F2356" s="105"/>
      <c r="G2356" s="105"/>
      <c r="H2356" s="105"/>
      <c r="I2356" s="105"/>
      <c r="J2356" s="105"/>
      <c r="K2356" s="105"/>
      <c r="L2356"/>
      <c r="M2356"/>
      <c r="N2356"/>
      <c r="O2356" s="216"/>
    </row>
    <row r="2357" spans="1:15">
      <c r="A2357"/>
      <c r="B2357"/>
      <c r="C2357"/>
      <c r="D2357"/>
      <c r="E2357"/>
      <c r="F2357" s="105"/>
      <c r="G2357" s="105"/>
      <c r="H2357" s="105"/>
      <c r="I2357" s="105"/>
      <c r="J2357" s="105"/>
      <c r="K2357" s="105"/>
      <c r="L2357"/>
      <c r="M2357"/>
      <c r="N2357"/>
      <c r="O2357" s="216"/>
    </row>
    <row r="2358" spans="1:15">
      <c r="A2358"/>
      <c r="B2358"/>
      <c r="C2358"/>
      <c r="D2358"/>
      <c r="E2358"/>
      <c r="F2358" s="105"/>
      <c r="G2358" s="105"/>
      <c r="H2358" s="105"/>
      <c r="I2358" s="105"/>
      <c r="J2358" s="105"/>
      <c r="K2358" s="105"/>
      <c r="L2358"/>
      <c r="M2358"/>
      <c r="N2358"/>
      <c r="O2358" s="216"/>
    </row>
    <row r="2359" spans="1:15">
      <c r="A2359"/>
      <c r="B2359"/>
      <c r="C2359"/>
      <c r="D2359"/>
      <c r="E2359"/>
      <c r="F2359" s="105"/>
      <c r="G2359" s="105"/>
      <c r="H2359" s="105"/>
      <c r="I2359" s="105"/>
      <c r="J2359" s="105"/>
      <c r="K2359" s="105"/>
      <c r="L2359"/>
      <c r="M2359"/>
      <c r="N2359"/>
      <c r="O2359" s="216"/>
    </row>
    <row r="2360" spans="1:15">
      <c r="A2360"/>
      <c r="B2360"/>
      <c r="C2360"/>
      <c r="D2360"/>
      <c r="E2360"/>
      <c r="F2360" s="105"/>
      <c r="G2360" s="105"/>
      <c r="H2360" s="105"/>
      <c r="I2360" s="105"/>
      <c r="J2360" s="105"/>
      <c r="K2360" s="105"/>
      <c r="L2360"/>
      <c r="M2360"/>
      <c r="N2360"/>
      <c r="O2360" s="216"/>
    </row>
    <row r="2361" spans="1:15">
      <c r="A2361"/>
      <c r="B2361"/>
      <c r="C2361"/>
      <c r="D2361"/>
      <c r="E2361"/>
      <c r="F2361" s="105"/>
      <c r="G2361" s="105"/>
      <c r="H2361" s="105"/>
      <c r="I2361" s="105"/>
      <c r="J2361" s="105"/>
      <c r="K2361" s="105"/>
      <c r="L2361"/>
      <c r="M2361"/>
      <c r="N2361"/>
      <c r="O2361" s="216"/>
    </row>
    <row r="2362" spans="1:15">
      <c r="A2362"/>
      <c r="B2362"/>
      <c r="C2362"/>
      <c r="D2362"/>
      <c r="E2362"/>
      <c r="F2362" s="105"/>
      <c r="G2362" s="105"/>
      <c r="H2362" s="105"/>
      <c r="I2362" s="105"/>
      <c r="J2362" s="105"/>
      <c r="K2362" s="105"/>
      <c r="L2362"/>
      <c r="M2362"/>
      <c r="N2362"/>
      <c r="O2362" s="216"/>
    </row>
    <row r="2363" spans="1:15">
      <c r="A2363"/>
      <c r="B2363"/>
      <c r="C2363"/>
      <c r="D2363"/>
      <c r="E2363"/>
      <c r="F2363" s="105"/>
      <c r="G2363" s="105"/>
      <c r="H2363" s="105"/>
      <c r="I2363" s="105"/>
      <c r="J2363" s="105"/>
      <c r="K2363" s="105"/>
      <c r="L2363"/>
      <c r="M2363"/>
      <c r="N2363"/>
      <c r="O2363" s="216"/>
    </row>
    <row r="2364" spans="1:15">
      <c r="A2364"/>
      <c r="B2364"/>
      <c r="C2364"/>
      <c r="D2364"/>
      <c r="E2364"/>
      <c r="F2364" s="105"/>
      <c r="G2364" s="105"/>
      <c r="H2364" s="105"/>
      <c r="I2364" s="105"/>
      <c r="J2364" s="105"/>
      <c r="K2364" s="105"/>
      <c r="L2364"/>
      <c r="M2364"/>
      <c r="N2364"/>
      <c r="O2364" s="216"/>
    </row>
    <row r="2365" spans="1:15">
      <c r="A2365"/>
      <c r="B2365"/>
      <c r="C2365"/>
      <c r="D2365"/>
      <c r="E2365"/>
      <c r="F2365" s="105"/>
      <c r="G2365" s="105"/>
      <c r="H2365" s="105"/>
      <c r="I2365" s="105"/>
      <c r="J2365" s="105"/>
      <c r="K2365" s="105"/>
      <c r="L2365"/>
      <c r="M2365"/>
      <c r="N2365"/>
      <c r="O2365" s="216"/>
    </row>
    <row r="2366" spans="1:15">
      <c r="A2366"/>
      <c r="B2366"/>
      <c r="C2366"/>
      <c r="D2366"/>
      <c r="E2366"/>
      <c r="F2366" s="105"/>
      <c r="G2366" s="105"/>
      <c r="H2366" s="105"/>
      <c r="I2366" s="105"/>
      <c r="J2366" s="105"/>
      <c r="K2366" s="105"/>
      <c r="L2366"/>
      <c r="M2366"/>
      <c r="N2366"/>
      <c r="O2366" s="216"/>
    </row>
    <row r="2367" spans="1:15">
      <c r="A2367"/>
      <c r="B2367"/>
      <c r="C2367"/>
      <c r="D2367"/>
      <c r="E2367"/>
      <c r="F2367" s="105"/>
      <c r="G2367" s="105"/>
      <c r="H2367" s="105"/>
      <c r="I2367" s="105"/>
      <c r="J2367" s="105"/>
      <c r="K2367" s="105"/>
      <c r="L2367"/>
      <c r="M2367"/>
      <c r="N2367"/>
      <c r="O2367" s="216"/>
    </row>
    <row r="2368" spans="1:15">
      <c r="A2368"/>
      <c r="B2368"/>
      <c r="C2368"/>
      <c r="D2368"/>
      <c r="E2368"/>
      <c r="F2368" s="105"/>
      <c r="G2368" s="105"/>
      <c r="H2368" s="105"/>
      <c r="I2368" s="105"/>
      <c r="J2368" s="105"/>
      <c r="K2368" s="105"/>
      <c r="L2368"/>
      <c r="M2368"/>
      <c r="N2368"/>
      <c r="O2368" s="216"/>
    </row>
    <row r="2369" spans="1:15">
      <c r="A2369"/>
      <c r="B2369"/>
      <c r="C2369"/>
      <c r="D2369"/>
      <c r="E2369"/>
      <c r="F2369" s="105"/>
      <c r="G2369" s="105"/>
      <c r="H2369" s="105"/>
      <c r="I2369" s="105"/>
      <c r="J2369" s="105"/>
      <c r="K2369" s="105"/>
      <c r="L2369"/>
      <c r="M2369"/>
      <c r="N2369"/>
      <c r="O2369" s="216"/>
    </row>
    <row r="2370" spans="1:15">
      <c r="A2370"/>
      <c r="B2370"/>
      <c r="C2370"/>
      <c r="D2370"/>
      <c r="E2370"/>
      <c r="F2370" s="105"/>
      <c r="G2370" s="105"/>
      <c r="H2370" s="105"/>
      <c r="I2370" s="105"/>
      <c r="J2370" s="105"/>
      <c r="K2370" s="105"/>
      <c r="L2370"/>
      <c r="M2370"/>
      <c r="N2370"/>
      <c r="O2370" s="216"/>
    </row>
    <row r="2371" spans="1:15">
      <c r="A2371"/>
      <c r="B2371"/>
      <c r="C2371"/>
      <c r="D2371"/>
      <c r="E2371"/>
      <c r="F2371" s="105"/>
      <c r="G2371" s="105"/>
      <c r="H2371" s="105"/>
      <c r="I2371" s="105"/>
      <c r="J2371" s="105"/>
      <c r="K2371" s="105"/>
      <c r="L2371"/>
      <c r="M2371"/>
      <c r="N2371"/>
      <c r="O2371" s="216"/>
    </row>
    <row r="2372" spans="1:15">
      <c r="A2372"/>
      <c r="B2372"/>
      <c r="C2372"/>
      <c r="D2372"/>
      <c r="E2372"/>
      <c r="F2372" s="105"/>
      <c r="G2372" s="105"/>
      <c r="H2372" s="105"/>
      <c r="I2372" s="105"/>
      <c r="J2372" s="105"/>
      <c r="K2372" s="105"/>
      <c r="L2372"/>
      <c r="M2372"/>
      <c r="N2372"/>
      <c r="O2372" s="216"/>
    </row>
    <row r="2373" spans="1:15">
      <c r="A2373"/>
      <c r="B2373"/>
      <c r="C2373"/>
      <c r="D2373"/>
      <c r="E2373"/>
      <c r="F2373" s="105"/>
      <c r="G2373" s="105"/>
      <c r="H2373" s="105"/>
      <c r="I2373" s="105"/>
      <c r="J2373" s="105"/>
      <c r="K2373" s="105"/>
      <c r="L2373"/>
      <c r="M2373"/>
      <c r="N2373"/>
      <c r="O2373" s="216"/>
    </row>
    <row r="2374" spans="1:15">
      <c r="A2374"/>
      <c r="B2374"/>
      <c r="C2374"/>
      <c r="D2374"/>
      <c r="E2374"/>
      <c r="F2374" s="105"/>
      <c r="G2374" s="105"/>
      <c r="H2374" s="105"/>
      <c r="I2374" s="105"/>
      <c r="J2374" s="105"/>
      <c r="K2374" s="105"/>
      <c r="L2374"/>
      <c r="M2374"/>
      <c r="N2374"/>
      <c r="O2374" s="216"/>
    </row>
    <row r="2375" spans="1:15">
      <c r="A2375"/>
      <c r="B2375"/>
      <c r="C2375"/>
      <c r="D2375"/>
      <c r="E2375"/>
      <c r="F2375" s="105"/>
      <c r="G2375" s="105"/>
      <c r="H2375" s="105"/>
      <c r="I2375" s="105"/>
      <c r="J2375" s="105"/>
      <c r="K2375" s="105"/>
      <c r="L2375"/>
      <c r="M2375"/>
      <c r="N2375"/>
      <c r="O2375" s="216"/>
    </row>
    <row r="2376" spans="1:15">
      <c r="A2376"/>
      <c r="B2376"/>
      <c r="C2376"/>
      <c r="D2376"/>
      <c r="E2376"/>
      <c r="F2376" s="105"/>
      <c r="G2376" s="105"/>
      <c r="H2376" s="105"/>
      <c r="I2376" s="105"/>
      <c r="J2376" s="105"/>
      <c r="K2376" s="105"/>
      <c r="L2376"/>
      <c r="M2376"/>
      <c r="N2376"/>
      <c r="O2376" s="216"/>
    </row>
    <row r="2377" spans="1:15">
      <c r="A2377"/>
      <c r="B2377"/>
      <c r="C2377"/>
      <c r="D2377"/>
      <c r="E2377"/>
      <c r="F2377" s="105"/>
      <c r="G2377" s="105"/>
      <c r="H2377" s="105"/>
      <c r="I2377" s="105"/>
      <c r="J2377" s="105"/>
      <c r="K2377" s="105"/>
      <c r="L2377"/>
      <c r="M2377"/>
      <c r="N2377"/>
      <c r="O2377" s="216"/>
    </row>
    <row r="2378" spans="1:15">
      <c r="A2378"/>
      <c r="B2378"/>
      <c r="C2378"/>
      <c r="D2378"/>
      <c r="E2378"/>
      <c r="F2378" s="105"/>
      <c r="G2378" s="105"/>
      <c r="H2378" s="105"/>
      <c r="I2378" s="105"/>
      <c r="J2378" s="105"/>
      <c r="K2378" s="105"/>
      <c r="L2378"/>
      <c r="M2378"/>
      <c r="N2378"/>
      <c r="O2378" s="216"/>
    </row>
    <row r="2379" spans="1:15">
      <c r="A2379"/>
      <c r="B2379"/>
      <c r="C2379"/>
      <c r="D2379"/>
      <c r="E2379"/>
      <c r="F2379" s="105"/>
      <c r="G2379" s="105"/>
      <c r="H2379" s="105"/>
      <c r="I2379" s="105"/>
      <c r="J2379" s="105"/>
      <c r="K2379" s="105"/>
      <c r="L2379"/>
      <c r="M2379"/>
      <c r="N2379"/>
      <c r="O2379" s="216"/>
    </row>
    <row r="2380" spans="1:15">
      <c r="A2380"/>
      <c r="B2380"/>
      <c r="C2380"/>
      <c r="D2380"/>
      <c r="E2380"/>
      <c r="F2380" s="105"/>
      <c r="G2380" s="105"/>
      <c r="H2380" s="105"/>
      <c r="I2380" s="105"/>
      <c r="J2380" s="105"/>
      <c r="K2380" s="105"/>
      <c r="L2380"/>
      <c r="M2380"/>
      <c r="N2380"/>
      <c r="O2380" s="216"/>
    </row>
    <row r="2381" spans="1:15">
      <c r="A2381"/>
      <c r="B2381"/>
      <c r="C2381"/>
      <c r="D2381"/>
      <c r="E2381"/>
      <c r="F2381" s="105"/>
      <c r="G2381" s="105"/>
      <c r="H2381" s="105"/>
      <c r="I2381" s="105"/>
      <c r="J2381" s="105"/>
      <c r="K2381" s="105"/>
      <c r="L2381"/>
      <c r="M2381"/>
      <c r="N2381"/>
      <c r="O2381" s="216"/>
    </row>
    <row r="2382" spans="1:15">
      <c r="A2382"/>
      <c r="B2382"/>
      <c r="C2382"/>
      <c r="D2382"/>
      <c r="E2382"/>
      <c r="F2382" s="105"/>
      <c r="G2382" s="105"/>
      <c r="H2382" s="105"/>
      <c r="I2382" s="105"/>
      <c r="J2382" s="105"/>
      <c r="K2382" s="105"/>
      <c r="L2382"/>
      <c r="M2382"/>
      <c r="N2382"/>
      <c r="O2382" s="216"/>
    </row>
    <row r="2383" spans="1:15">
      <c r="A2383"/>
      <c r="B2383"/>
      <c r="C2383"/>
      <c r="D2383"/>
      <c r="E2383"/>
      <c r="F2383" s="105"/>
      <c r="G2383" s="105"/>
      <c r="H2383" s="105"/>
      <c r="I2383" s="105"/>
      <c r="J2383" s="105"/>
      <c r="K2383" s="105"/>
      <c r="L2383"/>
      <c r="M2383"/>
      <c r="N2383"/>
      <c r="O2383" s="216"/>
    </row>
    <row r="2384" spans="1:15">
      <c r="A2384"/>
      <c r="B2384"/>
      <c r="C2384"/>
      <c r="D2384"/>
      <c r="E2384"/>
      <c r="F2384" s="105"/>
      <c r="G2384" s="105"/>
      <c r="H2384" s="105"/>
      <c r="I2384" s="105"/>
      <c r="J2384" s="105"/>
      <c r="K2384" s="105"/>
      <c r="L2384"/>
      <c r="M2384"/>
      <c r="N2384"/>
      <c r="O2384" s="216"/>
    </row>
    <row r="2385" spans="1:15">
      <c r="A2385"/>
      <c r="B2385"/>
      <c r="C2385"/>
      <c r="D2385"/>
      <c r="E2385"/>
      <c r="F2385" s="105"/>
      <c r="G2385" s="105"/>
      <c r="H2385" s="105"/>
      <c r="I2385" s="105"/>
      <c r="J2385" s="105"/>
      <c r="K2385" s="105"/>
      <c r="L2385"/>
      <c r="M2385"/>
      <c r="N2385"/>
      <c r="O2385" s="216"/>
    </row>
    <row r="2386" spans="1:15">
      <c r="A2386"/>
      <c r="B2386"/>
      <c r="C2386"/>
      <c r="D2386"/>
      <c r="E2386"/>
      <c r="F2386" s="105"/>
      <c r="G2386" s="105"/>
      <c r="H2386" s="105"/>
      <c r="I2386" s="105"/>
      <c r="J2386" s="105"/>
      <c r="K2386" s="105"/>
      <c r="L2386"/>
      <c r="M2386"/>
      <c r="N2386"/>
      <c r="O2386" s="216"/>
    </row>
    <row r="2387" spans="1:15">
      <c r="A2387"/>
      <c r="B2387"/>
      <c r="C2387"/>
      <c r="D2387"/>
      <c r="E2387"/>
      <c r="F2387" s="105"/>
      <c r="G2387" s="105"/>
      <c r="H2387" s="105"/>
      <c r="I2387" s="105"/>
      <c r="J2387" s="105"/>
      <c r="K2387" s="105"/>
      <c r="L2387"/>
      <c r="M2387"/>
      <c r="N2387"/>
      <c r="O2387" s="216"/>
    </row>
    <row r="2388" spans="1:15">
      <c r="A2388"/>
      <c r="B2388"/>
      <c r="C2388"/>
      <c r="D2388"/>
      <c r="E2388"/>
      <c r="F2388" s="105"/>
      <c r="G2388" s="105"/>
      <c r="H2388" s="105"/>
      <c r="I2388" s="105"/>
      <c r="J2388" s="105"/>
      <c r="K2388" s="105"/>
      <c r="L2388"/>
      <c r="M2388"/>
      <c r="N2388"/>
      <c r="O2388" s="216"/>
    </row>
    <row r="2389" spans="1:15">
      <c r="A2389"/>
      <c r="B2389"/>
      <c r="C2389"/>
      <c r="D2389"/>
      <c r="E2389"/>
      <c r="F2389" s="105"/>
      <c r="G2389" s="105"/>
      <c r="H2389" s="105"/>
      <c r="I2389" s="105"/>
      <c r="J2389" s="105"/>
      <c r="K2389" s="105"/>
      <c r="L2389"/>
      <c r="M2389"/>
      <c r="N2389"/>
      <c r="O2389" s="216"/>
    </row>
    <row r="2390" spans="1:15">
      <c r="A2390"/>
      <c r="B2390"/>
      <c r="C2390"/>
      <c r="D2390"/>
      <c r="E2390"/>
      <c r="F2390" s="105"/>
      <c r="G2390" s="105"/>
      <c r="H2390" s="105"/>
      <c r="I2390" s="105"/>
      <c r="J2390" s="105"/>
      <c r="K2390" s="105"/>
      <c r="L2390"/>
      <c r="M2390"/>
      <c r="N2390"/>
      <c r="O2390" s="216"/>
    </row>
    <row r="2391" spans="1:15">
      <c r="A2391"/>
      <c r="B2391"/>
      <c r="C2391"/>
      <c r="D2391"/>
      <c r="E2391"/>
      <c r="F2391" s="105"/>
      <c r="G2391" s="105"/>
      <c r="H2391" s="105"/>
      <c r="I2391" s="105"/>
      <c r="J2391" s="105"/>
      <c r="K2391" s="105"/>
      <c r="L2391"/>
      <c r="M2391"/>
      <c r="N2391"/>
      <c r="O2391" s="216"/>
    </row>
    <row r="2392" spans="1:15">
      <c r="A2392"/>
      <c r="B2392"/>
      <c r="C2392"/>
      <c r="D2392"/>
      <c r="E2392"/>
      <c r="F2392" s="105"/>
      <c r="G2392" s="105"/>
      <c r="H2392" s="105"/>
      <c r="I2392" s="105"/>
      <c r="J2392" s="105"/>
      <c r="K2392" s="105"/>
      <c r="L2392"/>
      <c r="M2392"/>
      <c r="N2392"/>
      <c r="O2392" s="216"/>
    </row>
    <row r="2393" spans="1:15">
      <c r="A2393"/>
      <c r="B2393"/>
      <c r="C2393"/>
      <c r="D2393"/>
      <c r="E2393"/>
      <c r="F2393" s="105"/>
      <c r="G2393" s="105"/>
      <c r="H2393" s="105"/>
      <c r="I2393" s="105"/>
      <c r="J2393" s="105"/>
      <c r="K2393" s="105"/>
      <c r="L2393"/>
      <c r="M2393"/>
      <c r="N2393"/>
      <c r="O2393" s="216"/>
    </row>
    <row r="2394" spans="1:15">
      <c r="A2394"/>
      <c r="B2394"/>
      <c r="C2394"/>
      <c r="D2394"/>
      <c r="E2394"/>
      <c r="F2394" s="105"/>
      <c r="G2394" s="105"/>
      <c r="H2394" s="105"/>
      <c r="I2394" s="105"/>
      <c r="J2394" s="105"/>
      <c r="K2394" s="105"/>
      <c r="L2394"/>
      <c r="M2394"/>
      <c r="N2394"/>
      <c r="O2394" s="216"/>
    </row>
    <row r="2395" spans="1:15">
      <c r="A2395"/>
      <c r="B2395"/>
      <c r="C2395"/>
      <c r="D2395"/>
      <c r="E2395"/>
      <c r="F2395" s="105"/>
      <c r="G2395" s="105"/>
      <c r="H2395" s="105"/>
      <c r="I2395" s="105"/>
      <c r="J2395" s="105"/>
      <c r="K2395" s="105"/>
      <c r="L2395"/>
      <c r="M2395"/>
      <c r="N2395"/>
      <c r="O2395" s="216"/>
    </row>
    <row r="2396" spans="1:15">
      <c r="A2396"/>
      <c r="B2396"/>
      <c r="C2396"/>
      <c r="D2396"/>
      <c r="E2396"/>
      <c r="F2396" s="105"/>
      <c r="G2396" s="105"/>
      <c r="H2396" s="105"/>
      <c r="I2396" s="105"/>
      <c r="J2396" s="105"/>
      <c r="K2396" s="105"/>
      <c r="L2396"/>
      <c r="M2396"/>
      <c r="N2396"/>
      <c r="O2396" s="216"/>
    </row>
    <row r="2397" spans="1:15">
      <c r="A2397"/>
      <c r="B2397"/>
      <c r="C2397"/>
      <c r="D2397"/>
      <c r="E2397"/>
      <c r="F2397" s="105"/>
      <c r="G2397" s="105"/>
      <c r="H2397" s="105"/>
      <c r="I2397" s="105"/>
      <c r="J2397" s="105"/>
      <c r="K2397" s="105"/>
      <c r="L2397"/>
      <c r="M2397"/>
      <c r="N2397"/>
      <c r="O2397" s="216"/>
    </row>
    <row r="2398" spans="1:15">
      <c r="A2398"/>
      <c r="B2398"/>
      <c r="C2398"/>
      <c r="D2398"/>
      <c r="E2398"/>
      <c r="F2398" s="105"/>
      <c r="G2398" s="105"/>
      <c r="H2398" s="105"/>
      <c r="I2398" s="105"/>
      <c r="J2398" s="105"/>
      <c r="K2398" s="105"/>
      <c r="L2398"/>
      <c r="M2398"/>
      <c r="N2398"/>
      <c r="O2398" s="216"/>
    </row>
    <row r="2399" spans="1:15">
      <c r="A2399"/>
      <c r="B2399"/>
      <c r="C2399"/>
      <c r="D2399"/>
      <c r="E2399"/>
      <c r="F2399" s="105"/>
      <c r="G2399" s="105"/>
      <c r="H2399" s="105"/>
      <c r="I2399" s="105"/>
      <c r="J2399" s="105"/>
      <c r="K2399" s="105"/>
      <c r="L2399"/>
      <c r="M2399"/>
      <c r="N2399"/>
      <c r="O2399" s="216"/>
    </row>
    <row r="2400" spans="1:15">
      <c r="A2400"/>
      <c r="B2400"/>
      <c r="C2400"/>
      <c r="D2400"/>
      <c r="E2400"/>
      <c r="F2400" s="105"/>
      <c r="G2400" s="105"/>
      <c r="H2400" s="105"/>
      <c r="I2400" s="105"/>
      <c r="J2400" s="105"/>
      <c r="K2400" s="105"/>
      <c r="L2400"/>
      <c r="M2400"/>
      <c r="N2400"/>
      <c r="O2400" s="216"/>
    </row>
    <row r="2401" spans="1:15">
      <c r="A2401"/>
      <c r="B2401"/>
      <c r="C2401"/>
      <c r="D2401"/>
      <c r="E2401"/>
      <c r="F2401" s="105"/>
      <c r="G2401" s="105"/>
      <c r="H2401" s="105"/>
      <c r="I2401" s="105"/>
      <c r="J2401" s="105"/>
      <c r="K2401" s="105"/>
      <c r="L2401"/>
      <c r="M2401"/>
      <c r="N2401"/>
      <c r="O2401" s="216"/>
    </row>
    <row r="2402" spans="1:15">
      <c r="A2402"/>
      <c r="B2402"/>
      <c r="C2402"/>
      <c r="D2402"/>
      <c r="E2402"/>
      <c r="F2402" s="105"/>
      <c r="G2402" s="105"/>
      <c r="H2402" s="105"/>
      <c r="I2402" s="105"/>
      <c r="J2402" s="105"/>
      <c r="K2402" s="105"/>
      <c r="L2402"/>
      <c r="M2402"/>
      <c r="N2402"/>
      <c r="O2402" s="216"/>
    </row>
    <row r="2403" spans="1:15">
      <c r="A2403"/>
      <c r="B2403"/>
      <c r="C2403"/>
      <c r="D2403"/>
      <c r="E2403"/>
      <c r="F2403" s="105"/>
      <c r="G2403" s="105"/>
      <c r="H2403" s="105"/>
      <c r="I2403" s="105"/>
      <c r="J2403" s="105"/>
      <c r="K2403" s="105"/>
      <c r="L2403"/>
      <c r="M2403"/>
      <c r="N2403"/>
      <c r="O2403" s="216"/>
    </row>
    <row r="2404" spans="1:15">
      <c r="A2404"/>
      <c r="B2404"/>
      <c r="C2404"/>
      <c r="D2404"/>
      <c r="E2404"/>
      <c r="F2404" s="105"/>
      <c r="G2404" s="105"/>
      <c r="H2404" s="105"/>
      <c r="I2404" s="105"/>
      <c r="J2404" s="105"/>
      <c r="K2404" s="105"/>
      <c r="L2404"/>
      <c r="M2404"/>
      <c r="N2404"/>
      <c r="O2404" s="216"/>
    </row>
    <row r="2405" spans="1:15">
      <c r="A2405"/>
      <c r="B2405"/>
      <c r="C2405"/>
      <c r="D2405"/>
      <c r="E2405"/>
      <c r="F2405" s="105"/>
      <c r="G2405" s="105"/>
      <c r="H2405" s="105"/>
      <c r="I2405" s="105"/>
      <c r="J2405" s="105"/>
      <c r="K2405" s="105"/>
      <c r="L2405"/>
      <c r="M2405"/>
      <c r="N2405"/>
      <c r="O2405" s="216"/>
    </row>
    <row r="2406" spans="1:15">
      <c r="A2406"/>
      <c r="B2406"/>
      <c r="C2406"/>
      <c r="D2406"/>
      <c r="E2406"/>
      <c r="F2406" s="105"/>
      <c r="G2406" s="105"/>
      <c r="H2406" s="105"/>
      <c r="I2406" s="105"/>
      <c r="J2406" s="105"/>
      <c r="K2406" s="105"/>
      <c r="L2406"/>
      <c r="M2406"/>
      <c r="N2406"/>
      <c r="O2406" s="216"/>
    </row>
    <row r="2407" spans="1:15">
      <c r="A2407"/>
      <c r="B2407"/>
      <c r="C2407"/>
      <c r="D2407"/>
      <c r="E2407"/>
      <c r="F2407" s="105"/>
      <c r="G2407" s="105"/>
      <c r="H2407" s="105"/>
      <c r="I2407" s="105"/>
      <c r="J2407" s="105"/>
      <c r="K2407" s="105"/>
      <c r="L2407"/>
      <c r="M2407"/>
      <c r="N2407"/>
      <c r="O2407" s="216"/>
    </row>
    <row r="2408" spans="1:15">
      <c r="A2408"/>
      <c r="B2408"/>
      <c r="C2408"/>
      <c r="D2408"/>
      <c r="E2408"/>
      <c r="F2408" s="105"/>
      <c r="G2408" s="105"/>
      <c r="H2408" s="105"/>
      <c r="I2408" s="105"/>
      <c r="J2408" s="105"/>
      <c r="K2408" s="105"/>
      <c r="L2408"/>
      <c r="M2408"/>
      <c r="N2408"/>
      <c r="O2408" s="216"/>
    </row>
    <row r="2409" spans="1:15">
      <c r="A2409"/>
      <c r="B2409"/>
      <c r="C2409"/>
      <c r="D2409"/>
      <c r="E2409"/>
      <c r="F2409" s="105"/>
      <c r="G2409" s="105"/>
      <c r="H2409" s="105"/>
      <c r="I2409" s="105"/>
      <c r="J2409" s="105"/>
      <c r="K2409" s="105"/>
      <c r="L2409"/>
      <c r="M2409"/>
      <c r="N2409"/>
      <c r="O2409" s="216"/>
    </row>
    <row r="2410" spans="1:15">
      <c r="A2410"/>
      <c r="B2410"/>
      <c r="C2410"/>
      <c r="D2410"/>
      <c r="E2410"/>
      <c r="F2410" s="105"/>
      <c r="G2410" s="105"/>
      <c r="H2410" s="105"/>
      <c r="I2410" s="105"/>
      <c r="J2410" s="105"/>
      <c r="K2410" s="105"/>
      <c r="L2410"/>
      <c r="M2410"/>
      <c r="N2410"/>
      <c r="O2410" s="216"/>
    </row>
    <row r="2411" spans="1:15">
      <c r="A2411"/>
      <c r="B2411"/>
      <c r="C2411"/>
      <c r="D2411"/>
      <c r="E2411"/>
      <c r="F2411" s="105"/>
      <c r="G2411" s="105"/>
      <c r="H2411" s="105"/>
      <c r="I2411" s="105"/>
      <c r="J2411" s="105"/>
      <c r="K2411" s="105"/>
      <c r="L2411"/>
      <c r="M2411"/>
      <c r="N2411"/>
      <c r="O2411" s="216"/>
    </row>
    <row r="2412" spans="1:15">
      <c r="A2412"/>
      <c r="B2412"/>
      <c r="C2412"/>
      <c r="D2412"/>
      <c r="E2412"/>
      <c r="F2412" s="105"/>
      <c r="G2412" s="105"/>
      <c r="H2412" s="105"/>
      <c r="I2412" s="105"/>
      <c r="J2412" s="105"/>
      <c r="K2412" s="105"/>
      <c r="L2412"/>
      <c r="M2412"/>
      <c r="N2412"/>
      <c r="O2412" s="216"/>
    </row>
    <row r="2413" spans="1:15">
      <c r="A2413"/>
      <c r="B2413"/>
      <c r="C2413"/>
      <c r="D2413"/>
      <c r="E2413"/>
      <c r="F2413" s="105"/>
      <c r="G2413" s="105"/>
      <c r="H2413" s="105"/>
      <c r="I2413" s="105"/>
      <c r="J2413" s="105"/>
      <c r="K2413" s="105"/>
      <c r="L2413"/>
      <c r="M2413"/>
      <c r="N2413"/>
      <c r="O2413" s="216"/>
    </row>
    <row r="2414" spans="1:15">
      <c r="A2414"/>
      <c r="B2414"/>
      <c r="C2414"/>
      <c r="D2414"/>
      <c r="E2414"/>
      <c r="F2414" s="105"/>
      <c r="G2414" s="105"/>
      <c r="H2414" s="105"/>
      <c r="I2414" s="105"/>
      <c r="J2414" s="105"/>
      <c r="K2414" s="105"/>
      <c r="L2414"/>
      <c r="M2414"/>
      <c r="N2414"/>
      <c r="O2414" s="216"/>
    </row>
    <row r="2415" spans="1:15">
      <c r="A2415"/>
      <c r="B2415"/>
      <c r="C2415"/>
      <c r="D2415"/>
      <c r="E2415"/>
      <c r="F2415" s="105"/>
      <c r="G2415" s="105"/>
      <c r="H2415" s="105"/>
      <c r="I2415" s="105"/>
      <c r="J2415" s="105"/>
      <c r="K2415" s="105"/>
      <c r="L2415"/>
      <c r="M2415"/>
      <c r="N2415"/>
      <c r="O2415" s="216"/>
    </row>
    <row r="2416" spans="1:15">
      <c r="A2416"/>
      <c r="B2416"/>
      <c r="C2416"/>
      <c r="D2416"/>
      <c r="E2416"/>
      <c r="F2416" s="105"/>
      <c r="G2416" s="105"/>
      <c r="H2416" s="105"/>
      <c r="I2416" s="105"/>
      <c r="J2416" s="105"/>
      <c r="K2416" s="105"/>
      <c r="L2416"/>
      <c r="M2416"/>
      <c r="N2416"/>
      <c r="O2416" s="216"/>
    </row>
    <row r="2417" spans="1:15">
      <c r="A2417"/>
      <c r="B2417"/>
      <c r="C2417"/>
      <c r="D2417"/>
      <c r="E2417"/>
      <c r="F2417" s="105"/>
      <c r="G2417" s="105"/>
      <c r="H2417" s="105"/>
      <c r="I2417" s="105"/>
      <c r="J2417" s="105"/>
      <c r="K2417" s="105"/>
      <c r="L2417"/>
      <c r="M2417"/>
      <c r="N2417"/>
      <c r="O2417" s="216"/>
    </row>
    <row r="2418" spans="1:15">
      <c r="A2418"/>
      <c r="B2418"/>
      <c r="C2418"/>
      <c r="D2418"/>
      <c r="E2418"/>
      <c r="F2418" s="105"/>
      <c r="G2418" s="105"/>
      <c r="H2418" s="105"/>
      <c r="I2418" s="105"/>
      <c r="J2418" s="105"/>
      <c r="K2418" s="105"/>
      <c r="L2418"/>
      <c r="M2418"/>
      <c r="N2418"/>
      <c r="O2418" s="216"/>
    </row>
    <row r="2419" spans="1:15">
      <c r="A2419"/>
      <c r="B2419"/>
      <c r="C2419"/>
      <c r="D2419"/>
      <c r="E2419"/>
      <c r="F2419" s="105"/>
      <c r="G2419" s="105"/>
      <c r="H2419" s="105"/>
      <c r="I2419" s="105"/>
      <c r="J2419" s="105"/>
      <c r="K2419" s="105"/>
      <c r="L2419"/>
      <c r="M2419"/>
      <c r="N2419"/>
      <c r="O2419" s="216"/>
    </row>
    <row r="2420" spans="1:15">
      <c r="A2420"/>
      <c r="B2420"/>
      <c r="C2420"/>
      <c r="D2420"/>
      <c r="E2420"/>
      <c r="F2420" s="105"/>
      <c r="G2420" s="105"/>
      <c r="H2420" s="105"/>
      <c r="I2420" s="105"/>
      <c r="J2420" s="105"/>
      <c r="K2420" s="105"/>
      <c r="L2420"/>
      <c r="M2420"/>
      <c r="N2420"/>
      <c r="O2420" s="216"/>
    </row>
    <row r="2421" spans="1:15">
      <c r="A2421"/>
      <c r="B2421"/>
      <c r="C2421"/>
      <c r="D2421"/>
      <c r="E2421"/>
      <c r="F2421" s="105"/>
      <c r="G2421" s="105"/>
      <c r="H2421" s="105"/>
      <c r="I2421" s="105"/>
      <c r="J2421" s="105"/>
      <c r="K2421" s="105"/>
      <c r="L2421"/>
      <c r="M2421"/>
      <c r="N2421"/>
      <c r="O2421" s="216"/>
    </row>
    <row r="2422" spans="1:15">
      <c r="A2422"/>
      <c r="B2422"/>
      <c r="C2422"/>
      <c r="D2422"/>
      <c r="E2422"/>
      <c r="F2422" s="105"/>
      <c r="G2422" s="105"/>
      <c r="H2422" s="105"/>
      <c r="I2422" s="105"/>
      <c r="J2422" s="105"/>
      <c r="K2422" s="105"/>
      <c r="L2422"/>
      <c r="M2422"/>
      <c r="N2422"/>
      <c r="O2422" s="216"/>
    </row>
    <row r="2423" spans="1:15">
      <c r="A2423"/>
      <c r="B2423"/>
      <c r="C2423"/>
      <c r="D2423"/>
      <c r="E2423"/>
      <c r="F2423" s="105"/>
      <c r="G2423" s="105"/>
      <c r="H2423" s="105"/>
      <c r="I2423" s="105"/>
      <c r="J2423" s="105"/>
      <c r="K2423" s="105"/>
      <c r="L2423"/>
      <c r="M2423"/>
      <c r="N2423"/>
      <c r="O2423" s="216"/>
    </row>
    <row r="2424" spans="1:15">
      <c r="A2424"/>
      <c r="B2424"/>
      <c r="C2424"/>
      <c r="D2424"/>
      <c r="E2424"/>
      <c r="F2424" s="105"/>
      <c r="G2424" s="105"/>
      <c r="H2424" s="105"/>
      <c r="I2424" s="105"/>
      <c r="J2424" s="105"/>
      <c r="K2424" s="105"/>
      <c r="L2424"/>
      <c r="M2424"/>
      <c r="N2424"/>
      <c r="O2424" s="216"/>
    </row>
    <row r="2425" spans="1:15">
      <c r="A2425"/>
      <c r="B2425"/>
      <c r="C2425"/>
      <c r="D2425"/>
      <c r="E2425"/>
      <c r="F2425" s="105"/>
      <c r="G2425" s="105"/>
      <c r="H2425" s="105"/>
      <c r="I2425" s="105"/>
      <c r="J2425" s="105"/>
      <c r="K2425" s="105"/>
      <c r="L2425"/>
      <c r="M2425"/>
      <c r="N2425"/>
      <c r="O2425" s="216"/>
    </row>
    <row r="2426" spans="1:15">
      <c r="A2426"/>
      <c r="B2426"/>
      <c r="C2426"/>
      <c r="D2426"/>
      <c r="E2426"/>
      <c r="F2426" s="105"/>
      <c r="G2426" s="105"/>
      <c r="H2426" s="105"/>
      <c r="I2426" s="105"/>
      <c r="J2426" s="105"/>
      <c r="K2426" s="105"/>
      <c r="L2426"/>
      <c r="M2426"/>
      <c r="N2426"/>
      <c r="O2426" s="216"/>
    </row>
    <row r="2427" spans="1:15">
      <c r="A2427"/>
      <c r="B2427"/>
      <c r="C2427"/>
      <c r="D2427"/>
      <c r="E2427"/>
      <c r="F2427" s="105"/>
      <c r="G2427" s="105"/>
      <c r="H2427" s="105"/>
      <c r="I2427" s="105"/>
      <c r="J2427" s="105"/>
      <c r="K2427" s="105"/>
      <c r="L2427"/>
      <c r="M2427"/>
      <c r="N2427"/>
      <c r="O2427" s="216"/>
    </row>
    <row r="2428" spans="1:15">
      <c r="A2428"/>
      <c r="B2428"/>
      <c r="C2428"/>
      <c r="D2428"/>
      <c r="E2428"/>
      <c r="F2428" s="105"/>
      <c r="G2428" s="105"/>
      <c r="H2428" s="105"/>
      <c r="I2428" s="105"/>
      <c r="J2428" s="105"/>
      <c r="K2428" s="105"/>
      <c r="L2428"/>
      <c r="M2428"/>
      <c r="N2428"/>
      <c r="O2428" s="216"/>
    </row>
    <row r="2429" spans="1:15">
      <c r="A2429"/>
      <c r="B2429"/>
      <c r="C2429"/>
      <c r="D2429"/>
      <c r="E2429"/>
      <c r="F2429" s="105"/>
      <c r="G2429" s="105"/>
      <c r="H2429" s="105"/>
      <c r="I2429" s="105"/>
      <c r="J2429" s="105"/>
      <c r="K2429" s="105"/>
      <c r="L2429"/>
      <c r="M2429"/>
      <c r="N2429"/>
      <c r="O2429" s="216"/>
    </row>
    <row r="2430" spans="1:15">
      <c r="A2430"/>
      <c r="B2430"/>
      <c r="C2430"/>
      <c r="D2430"/>
      <c r="E2430"/>
      <c r="F2430" s="105"/>
      <c r="G2430" s="105"/>
      <c r="H2430" s="105"/>
      <c r="I2430" s="105"/>
      <c r="J2430" s="105"/>
      <c r="K2430" s="105"/>
      <c r="L2430"/>
      <c r="M2430"/>
      <c r="N2430"/>
      <c r="O2430" s="216"/>
    </row>
    <row r="2431" spans="1:15">
      <c r="A2431"/>
      <c r="B2431"/>
      <c r="C2431"/>
      <c r="D2431"/>
      <c r="E2431"/>
      <c r="F2431" s="105"/>
      <c r="G2431" s="105"/>
      <c r="H2431" s="105"/>
      <c r="I2431" s="105"/>
      <c r="J2431" s="105"/>
      <c r="K2431" s="105"/>
      <c r="L2431"/>
      <c r="M2431"/>
      <c r="N2431"/>
      <c r="O2431" s="216"/>
    </row>
    <row r="2432" spans="1:15">
      <c r="A2432"/>
      <c r="B2432"/>
      <c r="C2432"/>
      <c r="D2432"/>
      <c r="E2432"/>
      <c r="F2432" s="105"/>
      <c r="G2432" s="105"/>
      <c r="H2432" s="105"/>
      <c r="I2432" s="105"/>
      <c r="J2432" s="105"/>
      <c r="K2432" s="105"/>
      <c r="L2432"/>
      <c r="M2432"/>
      <c r="N2432"/>
      <c r="O2432" s="216"/>
    </row>
    <row r="2433" spans="1:15">
      <c r="A2433"/>
      <c r="B2433"/>
      <c r="C2433"/>
      <c r="D2433"/>
      <c r="E2433"/>
      <c r="F2433" s="105"/>
      <c r="G2433" s="105"/>
      <c r="H2433" s="105"/>
      <c r="I2433" s="105"/>
      <c r="J2433" s="105"/>
      <c r="K2433" s="105"/>
      <c r="L2433"/>
      <c r="M2433"/>
      <c r="N2433"/>
      <c r="O2433" s="216"/>
    </row>
    <row r="2434" spans="1:15">
      <c r="A2434"/>
      <c r="B2434"/>
      <c r="C2434"/>
      <c r="D2434"/>
      <c r="E2434"/>
      <c r="F2434" s="105"/>
      <c r="G2434" s="105"/>
      <c r="H2434" s="105"/>
      <c r="I2434" s="105"/>
      <c r="J2434" s="105"/>
      <c r="K2434" s="105"/>
      <c r="L2434"/>
      <c r="M2434"/>
      <c r="N2434"/>
      <c r="O2434" s="216"/>
    </row>
    <row r="2435" spans="1:15">
      <c r="A2435"/>
      <c r="B2435"/>
      <c r="C2435"/>
      <c r="D2435"/>
      <c r="E2435"/>
      <c r="F2435" s="105"/>
      <c r="G2435" s="105"/>
      <c r="H2435" s="105"/>
      <c r="I2435" s="105"/>
      <c r="J2435" s="105"/>
      <c r="K2435" s="105"/>
      <c r="L2435"/>
      <c r="M2435"/>
      <c r="N2435"/>
      <c r="O2435" s="216"/>
    </row>
    <row r="2436" spans="1:15">
      <c r="A2436"/>
      <c r="B2436"/>
      <c r="C2436"/>
      <c r="D2436"/>
      <c r="E2436"/>
      <c r="F2436" s="105"/>
      <c r="G2436" s="105"/>
      <c r="H2436" s="105"/>
      <c r="I2436" s="105"/>
      <c r="J2436" s="105"/>
      <c r="K2436" s="105"/>
      <c r="L2436"/>
      <c r="M2436"/>
      <c r="N2436"/>
      <c r="O2436" s="216"/>
    </row>
    <row r="2437" spans="1:15">
      <c r="A2437"/>
      <c r="B2437"/>
      <c r="C2437"/>
      <c r="D2437"/>
      <c r="E2437"/>
      <c r="F2437" s="105"/>
      <c r="G2437" s="105"/>
      <c r="H2437" s="105"/>
      <c r="I2437" s="105"/>
      <c r="J2437" s="105"/>
      <c r="K2437" s="105"/>
      <c r="L2437"/>
      <c r="M2437"/>
      <c r="N2437"/>
      <c r="O2437" s="216"/>
    </row>
    <row r="2438" spans="1:15">
      <c r="A2438"/>
      <c r="B2438"/>
      <c r="C2438"/>
      <c r="D2438"/>
      <c r="E2438"/>
      <c r="F2438" s="105"/>
      <c r="G2438" s="105"/>
      <c r="H2438" s="105"/>
      <c r="I2438" s="105"/>
      <c r="J2438" s="105"/>
      <c r="K2438" s="105"/>
      <c r="L2438"/>
      <c r="M2438"/>
      <c r="N2438"/>
      <c r="O2438" s="216"/>
    </row>
    <row r="2439" spans="1:15">
      <c r="A2439"/>
      <c r="B2439"/>
      <c r="C2439"/>
      <c r="D2439"/>
      <c r="E2439"/>
      <c r="F2439" s="105"/>
      <c r="G2439" s="105"/>
      <c r="H2439" s="105"/>
      <c r="I2439" s="105"/>
      <c r="J2439" s="105"/>
      <c r="K2439" s="105"/>
      <c r="L2439"/>
      <c r="M2439"/>
      <c r="N2439"/>
      <c r="O2439" s="216"/>
    </row>
    <row r="2440" spans="1:15">
      <c r="A2440"/>
      <c r="B2440"/>
      <c r="C2440"/>
      <c r="D2440"/>
      <c r="E2440"/>
      <c r="F2440" s="105"/>
      <c r="G2440" s="105"/>
      <c r="H2440" s="105"/>
      <c r="I2440" s="105"/>
      <c r="J2440" s="105"/>
      <c r="K2440" s="105"/>
      <c r="L2440"/>
      <c r="M2440"/>
      <c r="N2440"/>
      <c r="O2440" s="216"/>
    </row>
    <row r="2441" spans="1:15">
      <c r="A2441"/>
      <c r="B2441"/>
      <c r="C2441"/>
      <c r="D2441"/>
      <c r="E2441"/>
      <c r="F2441" s="105"/>
      <c r="G2441" s="105"/>
      <c r="H2441" s="105"/>
      <c r="I2441" s="105"/>
      <c r="J2441" s="105"/>
      <c r="K2441" s="105"/>
      <c r="L2441"/>
      <c r="M2441"/>
      <c r="N2441"/>
      <c r="O2441" s="216"/>
    </row>
    <row r="2442" spans="1:15">
      <c r="A2442"/>
      <c r="B2442"/>
      <c r="C2442"/>
      <c r="D2442"/>
      <c r="E2442"/>
      <c r="F2442" s="105"/>
      <c r="G2442" s="105"/>
      <c r="H2442" s="105"/>
      <c r="I2442" s="105"/>
      <c r="J2442" s="105"/>
      <c r="K2442" s="105"/>
      <c r="L2442"/>
      <c r="M2442"/>
      <c r="N2442"/>
      <c r="O2442" s="216"/>
    </row>
    <row r="2443" spans="1:15">
      <c r="A2443"/>
      <c r="B2443"/>
      <c r="C2443"/>
      <c r="D2443"/>
      <c r="E2443"/>
      <c r="F2443" s="105"/>
      <c r="G2443" s="105"/>
      <c r="H2443" s="105"/>
      <c r="I2443" s="105"/>
      <c r="J2443" s="105"/>
      <c r="K2443" s="105"/>
      <c r="L2443"/>
      <c r="M2443"/>
      <c r="N2443"/>
      <c r="O2443" s="216"/>
    </row>
    <row r="2444" spans="1:15">
      <c r="A2444"/>
      <c r="B2444"/>
      <c r="C2444"/>
      <c r="D2444"/>
      <c r="E2444"/>
      <c r="F2444" s="105"/>
      <c r="G2444" s="105"/>
      <c r="H2444" s="105"/>
      <c r="I2444" s="105"/>
      <c r="J2444" s="105"/>
      <c r="K2444" s="105"/>
      <c r="L2444"/>
      <c r="M2444"/>
      <c r="N2444"/>
      <c r="O2444" s="216"/>
    </row>
    <row r="2445" spans="1:15">
      <c r="A2445"/>
      <c r="B2445"/>
      <c r="C2445"/>
      <c r="D2445"/>
      <c r="E2445"/>
      <c r="F2445" s="105"/>
      <c r="G2445" s="105"/>
      <c r="H2445" s="105"/>
      <c r="I2445" s="105"/>
      <c r="J2445" s="105"/>
      <c r="K2445" s="105"/>
      <c r="L2445"/>
      <c r="M2445"/>
      <c r="N2445"/>
      <c r="O2445" s="216"/>
    </row>
    <row r="2446" spans="1:15">
      <c r="A2446"/>
      <c r="B2446"/>
      <c r="C2446"/>
      <c r="D2446"/>
      <c r="E2446"/>
      <c r="F2446" s="105"/>
      <c r="G2446" s="105"/>
      <c r="H2446" s="105"/>
      <c r="I2446" s="105"/>
      <c r="J2446" s="105"/>
      <c r="K2446" s="105"/>
      <c r="L2446"/>
      <c r="M2446"/>
      <c r="N2446"/>
      <c r="O2446" s="216"/>
    </row>
    <row r="2447" spans="1:15">
      <c r="A2447"/>
      <c r="B2447"/>
      <c r="C2447"/>
      <c r="D2447"/>
      <c r="E2447"/>
      <c r="F2447" s="105"/>
      <c r="G2447" s="105"/>
      <c r="H2447" s="105"/>
      <c r="I2447" s="105"/>
      <c r="J2447" s="105"/>
      <c r="K2447" s="105"/>
      <c r="L2447"/>
      <c r="M2447"/>
      <c r="N2447"/>
      <c r="O2447" s="216"/>
    </row>
    <row r="2448" spans="1:15">
      <c r="A2448"/>
      <c r="B2448"/>
      <c r="C2448"/>
      <c r="D2448"/>
      <c r="E2448"/>
      <c r="F2448" s="105"/>
      <c r="G2448" s="105"/>
      <c r="H2448" s="105"/>
      <c r="I2448" s="105"/>
      <c r="J2448" s="105"/>
      <c r="K2448" s="105"/>
      <c r="L2448"/>
      <c r="M2448"/>
      <c r="N2448"/>
      <c r="O2448" s="216"/>
    </row>
    <row r="2449" spans="1:15">
      <c r="A2449"/>
      <c r="B2449"/>
      <c r="C2449"/>
      <c r="D2449"/>
      <c r="E2449"/>
      <c r="F2449" s="105"/>
      <c r="G2449" s="105"/>
      <c r="H2449" s="105"/>
      <c r="I2449" s="105"/>
      <c r="J2449" s="105"/>
      <c r="K2449" s="105"/>
      <c r="L2449"/>
      <c r="M2449"/>
      <c r="N2449"/>
      <c r="O2449" s="216"/>
    </row>
    <row r="2450" spans="1:15">
      <c r="A2450"/>
      <c r="B2450"/>
      <c r="C2450"/>
      <c r="D2450"/>
      <c r="E2450"/>
      <c r="F2450" s="105"/>
      <c r="G2450" s="105"/>
      <c r="H2450" s="105"/>
      <c r="I2450" s="105"/>
      <c r="J2450" s="105"/>
      <c r="K2450" s="105"/>
      <c r="L2450"/>
      <c r="M2450"/>
      <c r="N2450"/>
      <c r="O2450" s="216"/>
    </row>
    <row r="2451" spans="1:15">
      <c r="A2451"/>
      <c r="B2451"/>
      <c r="C2451"/>
      <c r="D2451"/>
      <c r="E2451"/>
      <c r="F2451" s="105"/>
      <c r="G2451" s="105"/>
      <c r="H2451" s="105"/>
      <c r="I2451" s="105"/>
      <c r="J2451" s="105"/>
      <c r="K2451" s="105"/>
      <c r="L2451"/>
      <c r="M2451"/>
      <c r="N2451"/>
      <c r="O2451" s="216"/>
    </row>
    <row r="2452" spans="1:15">
      <c r="A2452"/>
      <c r="B2452"/>
      <c r="C2452"/>
      <c r="D2452"/>
      <c r="E2452"/>
      <c r="F2452" s="105"/>
      <c r="G2452" s="105"/>
      <c r="H2452" s="105"/>
      <c r="I2452" s="105"/>
      <c r="J2452" s="105"/>
      <c r="K2452" s="105"/>
      <c r="L2452"/>
      <c r="M2452"/>
      <c r="N2452"/>
      <c r="O2452" s="216"/>
    </row>
    <row r="2453" spans="1:15">
      <c r="A2453"/>
      <c r="B2453"/>
      <c r="C2453"/>
      <c r="D2453"/>
      <c r="E2453"/>
      <c r="F2453" s="105"/>
      <c r="G2453" s="105"/>
      <c r="H2453" s="105"/>
      <c r="I2453" s="105"/>
      <c r="J2453" s="105"/>
      <c r="K2453" s="105"/>
      <c r="L2453"/>
      <c r="M2453"/>
      <c r="N2453"/>
      <c r="O2453" s="216"/>
    </row>
    <row r="2454" spans="1:15">
      <c r="A2454"/>
      <c r="B2454"/>
      <c r="C2454"/>
      <c r="D2454"/>
      <c r="E2454"/>
      <c r="F2454" s="105"/>
      <c r="G2454" s="105"/>
      <c r="H2454" s="105"/>
      <c r="I2454" s="105"/>
      <c r="J2454" s="105"/>
      <c r="K2454" s="105"/>
      <c r="L2454"/>
      <c r="M2454"/>
      <c r="N2454"/>
      <c r="O2454" s="216"/>
    </row>
    <row r="2455" spans="1:15">
      <c r="A2455"/>
      <c r="B2455"/>
      <c r="C2455"/>
      <c r="D2455"/>
      <c r="E2455"/>
      <c r="F2455" s="105"/>
      <c r="G2455" s="105"/>
      <c r="H2455" s="105"/>
      <c r="I2455" s="105"/>
      <c r="J2455" s="105"/>
      <c r="K2455" s="105"/>
      <c r="L2455"/>
      <c r="M2455"/>
      <c r="N2455"/>
      <c r="O2455" s="216"/>
    </row>
    <row r="2456" spans="1:15">
      <c r="A2456"/>
      <c r="B2456"/>
      <c r="C2456"/>
      <c r="D2456"/>
      <c r="E2456"/>
      <c r="F2456" s="105"/>
      <c r="G2456" s="105"/>
      <c r="H2456" s="105"/>
      <c r="I2456" s="105"/>
      <c r="J2456" s="105"/>
      <c r="K2456" s="105"/>
      <c r="L2456"/>
      <c r="M2456"/>
      <c r="N2456"/>
      <c r="O2456" s="216"/>
    </row>
    <row r="2457" spans="1:15">
      <c r="A2457"/>
      <c r="B2457"/>
      <c r="C2457"/>
      <c r="D2457"/>
      <c r="E2457"/>
      <c r="F2457" s="105"/>
      <c r="G2457" s="105"/>
      <c r="H2457" s="105"/>
      <c r="I2457" s="105"/>
      <c r="J2457" s="105"/>
      <c r="K2457" s="105"/>
      <c r="L2457"/>
      <c r="M2457"/>
      <c r="N2457"/>
      <c r="O2457" s="216"/>
    </row>
    <row r="2458" spans="1:15">
      <c r="A2458"/>
      <c r="B2458"/>
      <c r="C2458"/>
      <c r="D2458"/>
      <c r="E2458"/>
      <c r="F2458" s="105"/>
      <c r="G2458" s="105"/>
      <c r="H2458" s="105"/>
      <c r="I2458" s="105"/>
      <c r="J2458" s="105"/>
      <c r="K2458" s="105"/>
      <c r="L2458"/>
      <c r="M2458"/>
      <c r="N2458"/>
      <c r="O2458" s="216"/>
    </row>
    <row r="2459" spans="1:15">
      <c r="A2459"/>
      <c r="B2459"/>
      <c r="C2459"/>
      <c r="D2459"/>
      <c r="E2459"/>
      <c r="F2459" s="105"/>
      <c r="G2459" s="105"/>
      <c r="H2459" s="105"/>
      <c r="I2459" s="105"/>
      <c r="J2459" s="105"/>
      <c r="K2459" s="105"/>
      <c r="L2459"/>
      <c r="M2459"/>
      <c r="N2459"/>
      <c r="O2459" s="216"/>
    </row>
    <row r="2460" spans="1:15">
      <c r="A2460"/>
      <c r="B2460"/>
      <c r="C2460"/>
      <c r="D2460"/>
      <c r="E2460"/>
      <c r="F2460" s="105"/>
      <c r="G2460" s="105"/>
      <c r="H2460" s="105"/>
      <c r="I2460" s="105"/>
      <c r="J2460" s="105"/>
      <c r="K2460" s="105"/>
      <c r="L2460"/>
      <c r="M2460"/>
      <c r="N2460"/>
      <c r="O2460" s="216"/>
    </row>
    <row r="2461" spans="1:15">
      <c r="A2461"/>
      <c r="B2461"/>
      <c r="C2461"/>
      <c r="D2461"/>
      <c r="E2461"/>
      <c r="F2461" s="105"/>
      <c r="G2461" s="105"/>
      <c r="H2461" s="105"/>
      <c r="I2461" s="105"/>
      <c r="J2461" s="105"/>
      <c r="K2461" s="105"/>
      <c r="L2461"/>
      <c r="M2461"/>
      <c r="N2461"/>
      <c r="O2461" s="216"/>
    </row>
    <row r="2462" spans="1:15">
      <c r="A2462"/>
      <c r="B2462"/>
      <c r="C2462"/>
      <c r="D2462"/>
      <c r="E2462"/>
      <c r="F2462" s="105"/>
      <c r="G2462" s="105"/>
      <c r="H2462" s="105"/>
      <c r="I2462" s="105"/>
      <c r="J2462" s="105"/>
      <c r="K2462" s="105"/>
      <c r="L2462"/>
      <c r="M2462"/>
      <c r="N2462"/>
      <c r="O2462" s="216"/>
    </row>
    <row r="2463" spans="1:15">
      <c r="A2463"/>
      <c r="B2463"/>
      <c r="C2463"/>
      <c r="D2463"/>
      <c r="E2463"/>
      <c r="F2463" s="105"/>
      <c r="G2463" s="105"/>
      <c r="H2463" s="105"/>
      <c r="I2463" s="105"/>
      <c r="J2463" s="105"/>
      <c r="K2463" s="105"/>
      <c r="L2463"/>
      <c r="M2463"/>
      <c r="N2463"/>
      <c r="O2463" s="216"/>
    </row>
    <row r="2464" spans="1:15">
      <c r="A2464"/>
      <c r="B2464"/>
      <c r="C2464"/>
      <c r="D2464"/>
      <c r="E2464"/>
      <c r="F2464" s="105"/>
      <c r="G2464" s="105"/>
      <c r="H2464" s="105"/>
      <c r="I2464" s="105"/>
      <c r="J2464" s="105"/>
      <c r="K2464" s="105"/>
      <c r="L2464"/>
      <c r="M2464"/>
      <c r="N2464"/>
      <c r="O2464" s="216"/>
    </row>
    <row r="2465" spans="1:15">
      <c r="A2465"/>
      <c r="B2465"/>
      <c r="C2465"/>
      <c r="D2465"/>
      <c r="E2465"/>
      <c r="F2465" s="105"/>
      <c r="G2465" s="105"/>
      <c r="H2465" s="105"/>
      <c r="I2465" s="105"/>
      <c r="J2465" s="105"/>
      <c r="K2465" s="105"/>
      <c r="L2465"/>
      <c r="M2465"/>
      <c r="N2465"/>
      <c r="O2465" s="216"/>
    </row>
    <row r="2466" spans="1:15">
      <c r="A2466"/>
      <c r="B2466"/>
      <c r="C2466"/>
      <c r="D2466"/>
      <c r="E2466"/>
      <c r="F2466" s="105"/>
      <c r="G2466" s="105"/>
      <c r="H2466" s="105"/>
      <c r="I2466" s="105"/>
      <c r="J2466" s="105"/>
      <c r="K2466" s="105"/>
      <c r="L2466"/>
      <c r="M2466"/>
      <c r="N2466"/>
      <c r="O2466" s="216"/>
    </row>
    <row r="2467" spans="1:15">
      <c r="A2467"/>
      <c r="B2467"/>
      <c r="C2467"/>
      <c r="D2467"/>
      <c r="E2467"/>
      <c r="F2467" s="105"/>
      <c r="G2467" s="105"/>
      <c r="H2467" s="105"/>
      <c r="I2467" s="105"/>
      <c r="J2467" s="105"/>
      <c r="K2467" s="105"/>
      <c r="L2467"/>
      <c r="M2467"/>
      <c r="N2467"/>
      <c r="O2467" s="216"/>
    </row>
    <row r="2468" spans="1:15">
      <c r="A2468"/>
      <c r="B2468"/>
      <c r="C2468"/>
      <c r="D2468"/>
      <c r="E2468"/>
      <c r="F2468" s="105"/>
      <c r="G2468" s="105"/>
      <c r="H2468" s="105"/>
      <c r="I2468" s="105"/>
      <c r="J2468" s="105"/>
      <c r="K2468" s="105"/>
      <c r="L2468"/>
      <c r="M2468"/>
      <c r="N2468"/>
      <c r="O2468" s="216"/>
    </row>
    <row r="2469" spans="1:15">
      <c r="A2469"/>
      <c r="B2469"/>
      <c r="C2469"/>
      <c r="D2469"/>
      <c r="E2469"/>
      <c r="F2469" s="105"/>
      <c r="G2469" s="105"/>
      <c r="H2469" s="105"/>
      <c r="I2469" s="105"/>
      <c r="J2469" s="105"/>
      <c r="K2469" s="105"/>
      <c r="L2469"/>
      <c r="M2469"/>
      <c r="N2469"/>
      <c r="O2469" s="216"/>
    </row>
    <row r="2470" spans="1:15">
      <c r="A2470"/>
      <c r="B2470"/>
      <c r="C2470"/>
      <c r="D2470"/>
      <c r="E2470"/>
      <c r="F2470" s="105"/>
      <c r="G2470" s="105"/>
      <c r="H2470" s="105"/>
      <c r="I2470" s="105"/>
      <c r="J2470" s="105"/>
      <c r="K2470" s="105"/>
      <c r="L2470"/>
      <c r="M2470"/>
      <c r="N2470"/>
      <c r="O2470" s="216"/>
    </row>
    <row r="2471" spans="1:15">
      <c r="A2471"/>
      <c r="B2471"/>
      <c r="C2471"/>
      <c r="D2471"/>
      <c r="E2471"/>
      <c r="F2471" s="105"/>
      <c r="G2471" s="105"/>
      <c r="H2471" s="105"/>
      <c r="I2471" s="105"/>
      <c r="J2471" s="105"/>
      <c r="K2471" s="105"/>
      <c r="L2471"/>
      <c r="M2471"/>
      <c r="N2471"/>
      <c r="O2471" s="216"/>
    </row>
    <row r="2472" spans="1:15">
      <c r="A2472"/>
      <c r="B2472"/>
      <c r="C2472"/>
      <c r="D2472"/>
      <c r="E2472"/>
      <c r="F2472" s="105"/>
      <c r="G2472" s="105"/>
      <c r="H2472" s="105"/>
      <c r="I2472" s="105"/>
      <c r="J2472" s="105"/>
      <c r="K2472" s="105"/>
      <c r="L2472"/>
      <c r="M2472"/>
      <c r="N2472"/>
      <c r="O2472" s="216"/>
    </row>
    <row r="2473" spans="1:15">
      <c r="A2473"/>
      <c r="B2473"/>
      <c r="C2473"/>
      <c r="D2473"/>
      <c r="E2473"/>
      <c r="F2473" s="105"/>
      <c r="G2473" s="105"/>
      <c r="H2473" s="105"/>
      <c r="I2473" s="105"/>
      <c r="J2473" s="105"/>
      <c r="K2473" s="105"/>
      <c r="L2473"/>
      <c r="M2473"/>
      <c r="N2473"/>
      <c r="O2473" s="216"/>
    </row>
    <row r="2474" spans="1:15">
      <c r="A2474"/>
      <c r="B2474"/>
      <c r="C2474"/>
      <c r="D2474"/>
      <c r="E2474"/>
      <c r="F2474" s="105"/>
      <c r="G2474" s="105"/>
      <c r="H2474" s="105"/>
      <c r="I2474" s="105"/>
      <c r="J2474" s="105"/>
      <c r="K2474" s="105"/>
      <c r="L2474"/>
      <c r="M2474"/>
      <c r="N2474"/>
      <c r="O2474" s="216"/>
    </row>
    <row r="2475" spans="1:15">
      <c r="A2475"/>
      <c r="B2475"/>
      <c r="C2475"/>
      <c r="D2475"/>
      <c r="E2475"/>
      <c r="F2475" s="105"/>
      <c r="G2475" s="105"/>
      <c r="H2475" s="105"/>
      <c r="I2475" s="105"/>
      <c r="J2475" s="105"/>
      <c r="K2475" s="105"/>
      <c r="L2475"/>
      <c r="M2475"/>
      <c r="N2475"/>
      <c r="O2475" s="216"/>
    </row>
    <row r="2476" spans="1:15">
      <c r="A2476"/>
      <c r="B2476"/>
      <c r="C2476"/>
      <c r="D2476"/>
      <c r="E2476"/>
      <c r="F2476" s="105"/>
      <c r="G2476" s="105"/>
      <c r="H2476" s="105"/>
      <c r="I2476" s="105"/>
      <c r="J2476" s="105"/>
      <c r="K2476" s="105"/>
      <c r="L2476"/>
      <c r="M2476"/>
      <c r="N2476"/>
      <c r="O2476" s="216"/>
    </row>
    <row r="2477" spans="1:15">
      <c r="A2477"/>
      <c r="B2477"/>
      <c r="C2477"/>
      <c r="D2477"/>
      <c r="E2477"/>
      <c r="F2477" s="105"/>
      <c r="G2477" s="105"/>
      <c r="H2477" s="105"/>
      <c r="I2477" s="105"/>
      <c r="J2477" s="105"/>
      <c r="K2477" s="105"/>
      <c r="L2477"/>
      <c r="M2477"/>
      <c r="N2477"/>
      <c r="O2477" s="216"/>
    </row>
    <row r="2478" spans="1:15">
      <c r="A2478"/>
      <c r="B2478"/>
      <c r="C2478"/>
      <c r="D2478"/>
      <c r="E2478"/>
      <c r="F2478" s="105"/>
      <c r="G2478" s="105"/>
      <c r="H2478" s="105"/>
      <c r="I2478" s="105"/>
      <c r="J2478" s="105"/>
      <c r="K2478" s="105"/>
      <c r="L2478"/>
      <c r="M2478"/>
      <c r="N2478"/>
      <c r="O2478" s="216"/>
    </row>
    <row r="2479" spans="1:15">
      <c r="A2479"/>
      <c r="B2479"/>
      <c r="C2479"/>
      <c r="D2479"/>
      <c r="E2479"/>
      <c r="F2479" s="105"/>
      <c r="G2479" s="105"/>
      <c r="H2479" s="105"/>
      <c r="I2479" s="105"/>
      <c r="J2479" s="105"/>
      <c r="K2479" s="105"/>
      <c r="L2479"/>
      <c r="M2479"/>
      <c r="N2479"/>
      <c r="O2479" s="216"/>
    </row>
    <row r="2480" spans="1:15">
      <c r="A2480"/>
      <c r="B2480"/>
      <c r="C2480"/>
      <c r="D2480"/>
      <c r="E2480"/>
      <c r="F2480" s="105"/>
      <c r="G2480" s="105"/>
      <c r="H2480" s="105"/>
      <c r="I2480" s="105"/>
      <c r="J2480" s="105"/>
      <c r="K2480" s="105"/>
      <c r="L2480"/>
      <c r="M2480"/>
      <c r="N2480"/>
      <c r="O2480" s="216"/>
    </row>
    <row r="2481" spans="1:15">
      <c r="A2481"/>
      <c r="B2481"/>
      <c r="C2481"/>
      <c r="D2481"/>
      <c r="E2481"/>
      <c r="F2481" s="105"/>
      <c r="G2481" s="105"/>
      <c r="H2481" s="105"/>
      <c r="I2481" s="105"/>
      <c r="J2481" s="105"/>
      <c r="K2481" s="105"/>
      <c r="L2481"/>
      <c r="M2481"/>
      <c r="N2481"/>
      <c r="O2481" s="216"/>
    </row>
    <row r="2482" spans="1:15">
      <c r="A2482"/>
      <c r="B2482"/>
      <c r="C2482"/>
      <c r="D2482"/>
      <c r="E2482"/>
      <c r="F2482" s="105"/>
      <c r="G2482" s="105"/>
      <c r="H2482" s="105"/>
      <c r="I2482" s="105"/>
      <c r="J2482" s="105"/>
      <c r="K2482" s="105"/>
      <c r="L2482"/>
      <c r="M2482"/>
      <c r="N2482"/>
      <c r="O2482" s="216"/>
    </row>
    <row r="2483" spans="1:15">
      <c r="A2483"/>
      <c r="B2483"/>
      <c r="C2483"/>
      <c r="D2483"/>
      <c r="E2483"/>
      <c r="F2483" s="105"/>
      <c r="G2483" s="105"/>
      <c r="H2483" s="105"/>
      <c r="I2483" s="105"/>
      <c r="J2483" s="105"/>
      <c r="K2483" s="105"/>
      <c r="L2483"/>
      <c r="M2483"/>
      <c r="N2483"/>
      <c r="O2483" s="216"/>
    </row>
    <row r="2484" spans="1:15">
      <c r="A2484"/>
      <c r="B2484"/>
      <c r="C2484"/>
      <c r="D2484"/>
      <c r="E2484"/>
      <c r="F2484" s="105"/>
      <c r="G2484" s="105"/>
      <c r="H2484" s="105"/>
      <c r="I2484" s="105"/>
      <c r="J2484" s="105"/>
      <c r="K2484" s="105"/>
      <c r="L2484"/>
      <c r="M2484"/>
      <c r="N2484"/>
      <c r="O2484" s="216"/>
    </row>
    <row r="2485" spans="1:15">
      <c r="A2485"/>
      <c r="B2485"/>
      <c r="C2485"/>
      <c r="D2485"/>
      <c r="E2485"/>
      <c r="F2485" s="105"/>
      <c r="G2485" s="105"/>
      <c r="H2485" s="105"/>
      <c r="I2485" s="105"/>
      <c r="J2485" s="105"/>
      <c r="K2485" s="105"/>
      <c r="L2485"/>
      <c r="M2485"/>
      <c r="N2485"/>
      <c r="O2485" s="216"/>
    </row>
    <row r="2486" spans="1:15">
      <c r="A2486"/>
      <c r="B2486"/>
      <c r="C2486"/>
      <c r="D2486"/>
      <c r="E2486"/>
      <c r="F2486" s="105"/>
      <c r="G2486" s="105"/>
      <c r="H2486" s="105"/>
      <c r="I2486" s="105"/>
      <c r="J2486" s="105"/>
      <c r="K2486" s="105"/>
      <c r="L2486"/>
      <c r="M2486"/>
      <c r="N2486"/>
      <c r="O2486" s="216"/>
    </row>
    <row r="2487" spans="1:15">
      <c r="A2487"/>
      <c r="B2487"/>
      <c r="C2487"/>
      <c r="D2487"/>
      <c r="E2487"/>
      <c r="F2487" s="105"/>
      <c r="G2487" s="105"/>
      <c r="H2487" s="105"/>
      <c r="I2487" s="105"/>
      <c r="J2487" s="105"/>
      <c r="K2487" s="105"/>
      <c r="L2487"/>
      <c r="M2487"/>
      <c r="N2487"/>
      <c r="O2487" s="216"/>
    </row>
    <row r="2488" spans="1:15">
      <c r="A2488"/>
      <c r="B2488"/>
      <c r="C2488"/>
      <c r="D2488"/>
      <c r="E2488"/>
      <c r="F2488" s="105"/>
      <c r="G2488" s="105"/>
      <c r="H2488" s="105"/>
      <c r="I2488" s="105"/>
      <c r="J2488" s="105"/>
      <c r="K2488" s="105"/>
      <c r="L2488"/>
      <c r="M2488"/>
      <c r="N2488"/>
      <c r="O2488" s="216"/>
    </row>
    <row r="2489" spans="1:15">
      <c r="A2489"/>
      <c r="B2489"/>
      <c r="C2489"/>
      <c r="D2489"/>
      <c r="E2489"/>
      <c r="F2489" s="105"/>
      <c r="G2489" s="105"/>
      <c r="H2489" s="105"/>
      <c r="I2489" s="105"/>
      <c r="J2489" s="105"/>
      <c r="K2489" s="105"/>
      <c r="L2489"/>
      <c r="M2489"/>
      <c r="N2489"/>
      <c r="O2489" s="216"/>
    </row>
    <row r="2490" spans="1:15">
      <c r="A2490"/>
      <c r="B2490"/>
      <c r="C2490"/>
      <c r="D2490"/>
      <c r="E2490"/>
      <c r="F2490" s="105"/>
      <c r="G2490" s="105"/>
      <c r="H2490" s="105"/>
      <c r="I2490" s="105"/>
      <c r="J2490" s="105"/>
      <c r="K2490" s="105"/>
      <c r="L2490"/>
      <c r="M2490"/>
      <c r="N2490"/>
      <c r="O2490" s="216"/>
    </row>
    <row r="2491" spans="1:15">
      <c r="A2491"/>
      <c r="B2491"/>
      <c r="C2491"/>
      <c r="D2491"/>
      <c r="E2491"/>
      <c r="F2491" s="105"/>
      <c r="G2491" s="105"/>
      <c r="H2491" s="105"/>
      <c r="I2491" s="105"/>
      <c r="J2491" s="105"/>
      <c r="K2491" s="105"/>
      <c r="L2491"/>
      <c r="M2491"/>
      <c r="N2491"/>
      <c r="O2491" s="216"/>
    </row>
    <row r="2492" spans="1:15">
      <c r="A2492"/>
      <c r="B2492"/>
      <c r="C2492"/>
      <c r="D2492"/>
      <c r="E2492"/>
      <c r="F2492" s="105"/>
      <c r="G2492" s="105"/>
      <c r="H2492" s="105"/>
      <c r="I2492" s="105"/>
      <c r="J2492" s="105"/>
      <c r="K2492" s="105"/>
      <c r="L2492"/>
      <c r="M2492"/>
      <c r="N2492"/>
      <c r="O2492" s="216"/>
    </row>
    <row r="2493" spans="1:15">
      <c r="A2493"/>
      <c r="B2493"/>
      <c r="C2493"/>
      <c r="D2493"/>
      <c r="E2493"/>
      <c r="F2493" s="105"/>
      <c r="G2493" s="105"/>
      <c r="H2493" s="105"/>
      <c r="I2493" s="105"/>
      <c r="J2493" s="105"/>
      <c r="K2493" s="105"/>
      <c r="L2493"/>
      <c r="M2493"/>
      <c r="N2493"/>
      <c r="O2493" s="216"/>
    </row>
    <row r="2494" spans="1:15">
      <c r="A2494"/>
      <c r="B2494"/>
      <c r="C2494"/>
      <c r="D2494"/>
      <c r="E2494"/>
      <c r="F2494" s="105"/>
      <c r="G2494" s="105"/>
      <c r="H2494" s="105"/>
      <c r="I2494" s="105"/>
      <c r="J2494" s="105"/>
      <c r="K2494" s="105"/>
      <c r="L2494"/>
      <c r="M2494"/>
      <c r="N2494"/>
      <c r="O2494" s="216"/>
    </row>
    <row r="2495" spans="1:15">
      <c r="A2495"/>
      <c r="B2495"/>
      <c r="C2495"/>
      <c r="D2495"/>
      <c r="E2495"/>
      <c r="F2495" s="105"/>
      <c r="G2495" s="105"/>
      <c r="H2495" s="105"/>
      <c r="I2495" s="105"/>
      <c r="J2495" s="105"/>
      <c r="K2495" s="105"/>
      <c r="L2495"/>
      <c r="M2495"/>
      <c r="N2495"/>
      <c r="O2495" s="216"/>
    </row>
    <row r="2496" spans="1:15">
      <c r="A2496"/>
      <c r="B2496"/>
      <c r="C2496"/>
      <c r="D2496"/>
      <c r="E2496"/>
      <c r="F2496" s="105"/>
      <c r="G2496" s="105"/>
      <c r="H2496" s="105"/>
      <c r="I2496" s="105"/>
      <c r="J2496" s="105"/>
      <c r="K2496" s="105"/>
      <c r="L2496"/>
      <c r="M2496"/>
      <c r="N2496"/>
      <c r="O2496" s="216"/>
    </row>
    <row r="2497" spans="1:15">
      <c r="A2497"/>
      <c r="B2497"/>
      <c r="C2497"/>
      <c r="D2497"/>
      <c r="E2497"/>
      <c r="F2497" s="105"/>
      <c r="G2497" s="105"/>
      <c r="H2497" s="105"/>
      <c r="I2497" s="105"/>
      <c r="J2497" s="105"/>
      <c r="K2497" s="105"/>
      <c r="L2497"/>
      <c r="M2497"/>
      <c r="N2497"/>
      <c r="O2497" s="216"/>
    </row>
    <row r="2498" spans="1:15">
      <c r="A2498"/>
      <c r="B2498"/>
      <c r="C2498"/>
      <c r="D2498"/>
      <c r="E2498"/>
      <c r="F2498" s="105"/>
      <c r="G2498" s="105"/>
      <c r="H2498" s="105"/>
      <c r="I2498" s="105"/>
      <c r="J2498" s="105"/>
      <c r="K2498" s="105"/>
      <c r="L2498"/>
      <c r="M2498"/>
      <c r="N2498"/>
      <c r="O2498" s="216"/>
    </row>
    <row r="2499" spans="1:15">
      <c r="A2499"/>
      <c r="B2499"/>
      <c r="C2499"/>
      <c r="D2499"/>
      <c r="E2499"/>
      <c r="F2499" s="105"/>
      <c r="G2499" s="105"/>
      <c r="H2499" s="105"/>
      <c r="I2499" s="105"/>
      <c r="J2499" s="105"/>
      <c r="K2499" s="105"/>
      <c r="L2499"/>
      <c r="M2499"/>
      <c r="N2499"/>
      <c r="O2499" s="216"/>
    </row>
    <row r="2500" spans="1:15">
      <c r="A2500"/>
      <c r="B2500"/>
      <c r="C2500"/>
      <c r="D2500"/>
      <c r="E2500"/>
      <c r="F2500" s="105"/>
      <c r="G2500" s="105"/>
      <c r="H2500" s="105"/>
      <c r="I2500" s="105"/>
      <c r="J2500" s="105"/>
      <c r="K2500" s="105"/>
      <c r="L2500"/>
      <c r="M2500"/>
      <c r="N2500"/>
      <c r="O2500" s="216"/>
    </row>
    <row r="2501" spans="1:15">
      <c r="A2501"/>
      <c r="B2501"/>
      <c r="C2501"/>
      <c r="D2501"/>
      <c r="E2501"/>
      <c r="F2501" s="105"/>
      <c r="G2501" s="105"/>
      <c r="H2501" s="105"/>
      <c r="I2501" s="105"/>
      <c r="J2501" s="105"/>
      <c r="K2501" s="105"/>
      <c r="L2501"/>
      <c r="M2501"/>
      <c r="N2501"/>
      <c r="O2501" s="216"/>
    </row>
    <row r="2502" spans="1:15">
      <c r="A2502"/>
      <c r="B2502"/>
      <c r="C2502"/>
      <c r="D2502"/>
      <c r="E2502"/>
      <c r="F2502" s="105"/>
      <c r="G2502" s="105"/>
      <c r="H2502" s="105"/>
      <c r="I2502" s="105"/>
      <c r="J2502" s="105"/>
      <c r="K2502" s="105"/>
      <c r="L2502"/>
      <c r="M2502"/>
      <c r="N2502"/>
      <c r="O2502" s="216"/>
    </row>
    <row r="2503" spans="1:15">
      <c r="A2503"/>
      <c r="B2503"/>
      <c r="C2503"/>
      <c r="D2503"/>
      <c r="E2503"/>
      <c r="F2503" s="105"/>
      <c r="G2503" s="105"/>
      <c r="H2503" s="105"/>
      <c r="I2503" s="105"/>
      <c r="J2503" s="105"/>
      <c r="K2503" s="105"/>
      <c r="L2503"/>
      <c r="M2503"/>
      <c r="N2503"/>
      <c r="O2503" s="216"/>
    </row>
    <row r="2504" spans="1:15">
      <c r="A2504"/>
      <c r="B2504"/>
      <c r="C2504"/>
      <c r="D2504"/>
      <c r="E2504"/>
      <c r="F2504" s="105"/>
      <c r="G2504" s="105"/>
      <c r="H2504" s="105"/>
      <c r="I2504" s="105"/>
      <c r="J2504" s="105"/>
      <c r="K2504" s="105"/>
      <c r="L2504"/>
      <c r="M2504"/>
      <c r="N2504"/>
      <c r="O2504" s="216"/>
    </row>
    <row r="2505" spans="1:15">
      <c r="A2505"/>
      <c r="B2505"/>
      <c r="C2505"/>
      <c r="D2505"/>
      <c r="E2505"/>
      <c r="F2505" s="105"/>
      <c r="G2505" s="105"/>
      <c r="H2505" s="105"/>
      <c r="I2505" s="105"/>
      <c r="J2505" s="105"/>
      <c r="K2505" s="105"/>
      <c r="L2505"/>
      <c r="M2505"/>
      <c r="N2505"/>
      <c r="O2505" s="216"/>
    </row>
    <row r="2506" spans="1:15">
      <c r="A2506"/>
      <c r="B2506"/>
      <c r="C2506"/>
      <c r="D2506"/>
      <c r="E2506"/>
      <c r="F2506" s="105"/>
      <c r="G2506" s="105"/>
      <c r="H2506" s="105"/>
      <c r="I2506" s="105"/>
      <c r="J2506" s="105"/>
      <c r="K2506" s="105"/>
      <c r="L2506"/>
      <c r="M2506"/>
      <c r="N2506"/>
      <c r="O2506" s="216"/>
    </row>
    <row r="2507" spans="1:15">
      <c r="A2507"/>
      <c r="B2507"/>
      <c r="C2507"/>
      <c r="D2507"/>
      <c r="E2507"/>
      <c r="F2507" s="105"/>
      <c r="G2507" s="105"/>
      <c r="H2507" s="105"/>
      <c r="I2507" s="105"/>
      <c r="J2507" s="105"/>
      <c r="K2507" s="105"/>
      <c r="L2507"/>
      <c r="M2507"/>
      <c r="N2507"/>
      <c r="O2507" s="216"/>
    </row>
    <row r="2508" spans="1:15">
      <c r="A2508"/>
      <c r="B2508"/>
      <c r="C2508"/>
      <c r="D2508"/>
      <c r="E2508"/>
      <c r="F2508" s="105"/>
      <c r="G2508" s="105"/>
      <c r="H2508" s="105"/>
      <c r="I2508" s="105"/>
      <c r="J2508" s="105"/>
      <c r="K2508" s="105"/>
      <c r="L2508"/>
      <c r="M2508"/>
      <c r="N2508"/>
      <c r="O2508" s="216"/>
    </row>
    <row r="2509" spans="1:15">
      <c r="A2509"/>
      <c r="B2509"/>
      <c r="C2509"/>
      <c r="D2509"/>
      <c r="E2509"/>
      <c r="F2509" s="105"/>
      <c r="G2509" s="105"/>
      <c r="H2509" s="105"/>
      <c r="I2509" s="105"/>
      <c r="J2509" s="105"/>
      <c r="K2509" s="105"/>
      <c r="L2509"/>
      <c r="M2509"/>
      <c r="N2509"/>
      <c r="O2509" s="216"/>
    </row>
    <row r="2510" spans="1:15">
      <c r="A2510"/>
      <c r="B2510"/>
      <c r="C2510"/>
      <c r="D2510"/>
      <c r="E2510"/>
      <c r="F2510" s="105"/>
      <c r="G2510" s="105"/>
      <c r="H2510" s="105"/>
      <c r="I2510" s="105"/>
      <c r="J2510" s="105"/>
      <c r="K2510" s="105"/>
      <c r="L2510"/>
      <c r="M2510"/>
      <c r="N2510"/>
      <c r="O2510" s="216"/>
    </row>
    <row r="2511" spans="1:15">
      <c r="A2511"/>
      <c r="B2511"/>
      <c r="C2511"/>
      <c r="D2511"/>
      <c r="E2511"/>
      <c r="F2511" s="105"/>
      <c r="G2511" s="105"/>
      <c r="H2511" s="105"/>
      <c r="I2511" s="105"/>
      <c r="J2511" s="105"/>
      <c r="K2511" s="105"/>
      <c r="L2511"/>
      <c r="M2511"/>
      <c r="N2511"/>
      <c r="O2511" s="216"/>
    </row>
    <row r="2512" spans="1:15">
      <c r="A2512"/>
      <c r="B2512"/>
      <c r="C2512"/>
      <c r="D2512"/>
      <c r="E2512"/>
      <c r="F2512" s="105"/>
      <c r="G2512" s="105"/>
      <c r="H2512" s="105"/>
      <c r="I2512" s="105"/>
      <c r="J2512" s="105"/>
      <c r="K2512" s="105"/>
      <c r="L2512"/>
      <c r="M2512"/>
      <c r="N2512"/>
      <c r="O2512" s="216"/>
    </row>
    <row r="2513" spans="1:15">
      <c r="A2513"/>
      <c r="B2513"/>
      <c r="C2513"/>
      <c r="D2513"/>
      <c r="E2513"/>
      <c r="F2513" s="105"/>
      <c r="G2513" s="105"/>
      <c r="H2513" s="105"/>
      <c r="I2513" s="105"/>
      <c r="J2513" s="105"/>
      <c r="K2513" s="105"/>
      <c r="L2513"/>
      <c r="M2513"/>
      <c r="N2513"/>
      <c r="O2513" s="216"/>
    </row>
    <row r="2514" spans="1:15">
      <c r="A2514"/>
      <c r="B2514"/>
      <c r="C2514"/>
      <c r="D2514"/>
      <c r="E2514"/>
      <c r="F2514" s="105"/>
      <c r="G2514" s="105"/>
      <c r="H2514" s="105"/>
      <c r="I2514" s="105"/>
      <c r="J2514" s="105"/>
      <c r="K2514" s="105"/>
      <c r="L2514"/>
      <c r="M2514"/>
      <c r="N2514"/>
      <c r="O2514" s="216"/>
    </row>
    <row r="2515" spans="1:15">
      <c r="A2515"/>
      <c r="B2515"/>
      <c r="C2515"/>
      <c r="D2515"/>
      <c r="E2515"/>
      <c r="F2515" s="105"/>
      <c r="G2515" s="105"/>
      <c r="H2515" s="105"/>
      <c r="I2515" s="105"/>
      <c r="J2515" s="105"/>
      <c r="K2515" s="105"/>
      <c r="L2515"/>
      <c r="M2515"/>
      <c r="N2515"/>
      <c r="O2515" s="216"/>
    </row>
    <row r="2516" spans="1:15">
      <c r="A2516"/>
      <c r="B2516"/>
      <c r="C2516"/>
      <c r="D2516"/>
      <c r="E2516"/>
      <c r="F2516" s="105"/>
      <c r="G2516" s="105"/>
      <c r="H2516" s="105"/>
      <c r="I2516" s="105"/>
      <c r="J2516" s="105"/>
      <c r="K2516" s="105"/>
      <c r="L2516"/>
      <c r="M2516"/>
      <c r="N2516"/>
      <c r="O2516" s="216"/>
    </row>
    <row r="2517" spans="1:15">
      <c r="A2517"/>
      <c r="B2517"/>
      <c r="C2517"/>
      <c r="D2517"/>
      <c r="E2517"/>
      <c r="F2517" s="105"/>
      <c r="G2517" s="105"/>
      <c r="H2517" s="105"/>
      <c r="I2517" s="105"/>
      <c r="J2517" s="105"/>
      <c r="K2517" s="105"/>
      <c r="L2517"/>
      <c r="M2517"/>
      <c r="N2517"/>
      <c r="O2517" s="216"/>
    </row>
    <row r="2518" spans="1:15">
      <c r="A2518"/>
      <c r="B2518"/>
      <c r="C2518"/>
      <c r="D2518"/>
      <c r="E2518"/>
      <c r="F2518" s="105"/>
      <c r="G2518" s="105"/>
      <c r="H2518" s="105"/>
      <c r="I2518" s="105"/>
      <c r="J2518" s="105"/>
      <c r="K2518" s="105"/>
      <c r="L2518"/>
      <c r="M2518"/>
      <c r="N2518"/>
      <c r="O2518" s="216"/>
    </row>
    <row r="2519" spans="1:15">
      <c r="A2519"/>
      <c r="B2519"/>
      <c r="C2519"/>
      <c r="D2519"/>
      <c r="E2519"/>
      <c r="F2519" s="105"/>
      <c r="G2519" s="105"/>
      <c r="H2519" s="105"/>
      <c r="I2519" s="105"/>
      <c r="J2519" s="105"/>
      <c r="K2519" s="105"/>
      <c r="L2519"/>
      <c r="M2519"/>
      <c r="N2519"/>
      <c r="O2519" s="216"/>
    </row>
    <row r="2520" spans="1:15">
      <c r="A2520"/>
      <c r="B2520"/>
      <c r="C2520"/>
      <c r="D2520"/>
      <c r="E2520"/>
      <c r="F2520" s="105"/>
      <c r="G2520" s="105"/>
      <c r="H2520" s="105"/>
      <c r="I2520" s="105"/>
      <c r="J2520" s="105"/>
      <c r="K2520" s="105"/>
      <c r="L2520"/>
      <c r="M2520"/>
      <c r="N2520"/>
      <c r="O2520" s="216"/>
    </row>
    <row r="2521" spans="1:15">
      <c r="A2521"/>
      <c r="B2521"/>
      <c r="C2521"/>
      <c r="D2521"/>
      <c r="E2521"/>
      <c r="F2521" s="105"/>
      <c r="G2521" s="105"/>
      <c r="H2521" s="105"/>
      <c r="I2521" s="105"/>
      <c r="J2521" s="105"/>
      <c r="K2521" s="105"/>
      <c r="L2521"/>
      <c r="M2521"/>
      <c r="N2521"/>
      <c r="O2521" s="216"/>
    </row>
    <row r="2522" spans="1:15">
      <c r="A2522"/>
      <c r="B2522"/>
      <c r="C2522"/>
      <c r="D2522"/>
      <c r="E2522"/>
      <c r="F2522" s="105"/>
      <c r="G2522" s="105"/>
      <c r="H2522" s="105"/>
      <c r="I2522" s="105"/>
      <c r="J2522" s="105"/>
      <c r="K2522" s="105"/>
      <c r="L2522"/>
      <c r="M2522"/>
      <c r="N2522"/>
      <c r="O2522" s="216"/>
    </row>
    <row r="2523" spans="1:15">
      <c r="A2523"/>
      <c r="B2523"/>
      <c r="C2523"/>
      <c r="D2523"/>
      <c r="E2523"/>
      <c r="F2523" s="105"/>
      <c r="G2523" s="105"/>
      <c r="H2523" s="105"/>
      <c r="I2523" s="105"/>
      <c r="J2523" s="105"/>
      <c r="K2523" s="105"/>
      <c r="L2523"/>
      <c r="M2523"/>
      <c r="N2523"/>
      <c r="O2523" s="216"/>
    </row>
    <row r="2524" spans="1:15">
      <c r="A2524"/>
      <c r="B2524"/>
      <c r="C2524"/>
      <c r="D2524"/>
      <c r="E2524"/>
      <c r="F2524" s="105"/>
      <c r="G2524" s="105"/>
      <c r="H2524" s="105"/>
      <c r="I2524" s="105"/>
      <c r="J2524" s="105"/>
      <c r="K2524" s="105"/>
      <c r="L2524"/>
      <c r="M2524"/>
      <c r="N2524"/>
      <c r="O2524" s="216"/>
    </row>
    <row r="2525" spans="1:15">
      <c r="A2525"/>
      <c r="B2525"/>
      <c r="C2525"/>
      <c r="D2525"/>
      <c r="E2525"/>
      <c r="F2525" s="105"/>
      <c r="G2525" s="105"/>
      <c r="H2525" s="105"/>
      <c r="I2525" s="105"/>
      <c r="J2525" s="105"/>
      <c r="K2525" s="105"/>
      <c r="L2525"/>
      <c r="M2525"/>
      <c r="N2525"/>
      <c r="O2525" s="216"/>
    </row>
    <row r="2526" spans="1:15">
      <c r="A2526"/>
      <c r="B2526"/>
      <c r="C2526"/>
      <c r="D2526"/>
      <c r="E2526"/>
      <c r="F2526" s="105"/>
      <c r="G2526" s="105"/>
      <c r="H2526" s="105"/>
      <c r="I2526" s="105"/>
      <c r="J2526" s="105"/>
      <c r="K2526" s="105"/>
      <c r="L2526"/>
      <c r="M2526"/>
      <c r="N2526"/>
      <c r="O2526" s="216"/>
    </row>
    <row r="2527" spans="1:15">
      <c r="A2527"/>
      <c r="B2527"/>
      <c r="C2527"/>
      <c r="D2527"/>
      <c r="E2527"/>
      <c r="F2527" s="105"/>
      <c r="G2527" s="105"/>
      <c r="H2527" s="105"/>
      <c r="I2527" s="105"/>
      <c r="J2527" s="105"/>
      <c r="K2527" s="105"/>
      <c r="L2527"/>
      <c r="M2527"/>
      <c r="N2527"/>
      <c r="O2527" s="216"/>
    </row>
    <row r="2528" spans="1:15">
      <c r="A2528"/>
      <c r="B2528"/>
      <c r="C2528"/>
      <c r="D2528"/>
      <c r="E2528"/>
      <c r="F2528" s="105"/>
      <c r="G2528" s="105"/>
      <c r="H2528" s="105"/>
      <c r="I2528" s="105"/>
      <c r="J2528" s="105"/>
      <c r="K2528" s="105"/>
      <c r="L2528"/>
      <c r="M2528"/>
      <c r="N2528"/>
      <c r="O2528" s="216"/>
    </row>
    <row r="2529" spans="1:15">
      <c r="A2529"/>
      <c r="B2529"/>
      <c r="C2529"/>
      <c r="D2529"/>
      <c r="E2529"/>
      <c r="F2529" s="105"/>
      <c r="G2529" s="105"/>
      <c r="H2529" s="105"/>
      <c r="I2529" s="105"/>
      <c r="J2529" s="105"/>
      <c r="K2529" s="105"/>
      <c r="L2529"/>
      <c r="M2529"/>
      <c r="N2529"/>
      <c r="O2529" s="216"/>
    </row>
    <row r="2530" spans="1:15">
      <c r="A2530"/>
      <c r="B2530"/>
      <c r="C2530"/>
      <c r="D2530"/>
      <c r="E2530"/>
      <c r="F2530" s="105"/>
      <c r="G2530" s="105"/>
      <c r="H2530" s="105"/>
      <c r="I2530" s="105"/>
      <c r="J2530" s="105"/>
      <c r="K2530" s="105"/>
      <c r="L2530"/>
      <c r="M2530"/>
      <c r="N2530"/>
      <c r="O2530" s="216"/>
    </row>
    <row r="2531" spans="1:15">
      <c r="A2531"/>
      <c r="B2531"/>
      <c r="C2531"/>
      <c r="D2531"/>
      <c r="E2531"/>
      <c r="F2531" s="105"/>
      <c r="G2531" s="105"/>
      <c r="H2531" s="105"/>
      <c r="I2531" s="105"/>
      <c r="J2531" s="105"/>
      <c r="K2531" s="105"/>
      <c r="L2531"/>
      <c r="M2531"/>
      <c r="N2531"/>
      <c r="O2531" s="216"/>
    </row>
    <row r="2532" spans="1:15">
      <c r="A2532"/>
      <c r="B2532"/>
      <c r="C2532"/>
      <c r="D2532"/>
      <c r="E2532"/>
      <c r="F2532" s="105"/>
      <c r="G2532" s="105"/>
      <c r="H2532" s="105"/>
      <c r="I2532" s="105"/>
      <c r="J2532" s="105"/>
      <c r="K2532" s="105"/>
      <c r="L2532"/>
      <c r="M2532"/>
      <c r="N2532"/>
      <c r="O2532" s="216"/>
    </row>
    <row r="2533" spans="1:15">
      <c r="A2533"/>
      <c r="B2533"/>
      <c r="C2533"/>
      <c r="D2533"/>
      <c r="E2533"/>
      <c r="F2533" s="105"/>
      <c r="G2533" s="105"/>
      <c r="H2533" s="105"/>
      <c r="I2533" s="105"/>
      <c r="J2533" s="105"/>
      <c r="K2533" s="105"/>
      <c r="L2533"/>
      <c r="M2533"/>
      <c r="N2533"/>
      <c r="O2533" s="216"/>
    </row>
    <row r="2534" spans="1:15">
      <c r="A2534"/>
      <c r="B2534"/>
      <c r="C2534"/>
      <c r="D2534"/>
      <c r="E2534"/>
      <c r="F2534" s="105"/>
      <c r="G2534" s="105"/>
      <c r="H2534" s="105"/>
      <c r="I2534" s="105"/>
      <c r="J2534" s="105"/>
      <c r="K2534" s="105"/>
      <c r="L2534"/>
      <c r="M2534"/>
      <c r="N2534"/>
      <c r="O2534" s="216"/>
    </row>
    <row r="2535" spans="1:15">
      <c r="A2535"/>
      <c r="B2535"/>
      <c r="C2535"/>
      <c r="D2535"/>
      <c r="E2535"/>
      <c r="F2535" s="105"/>
      <c r="G2535" s="105"/>
      <c r="H2535" s="105"/>
      <c r="I2535" s="105"/>
      <c r="J2535" s="105"/>
      <c r="K2535" s="105"/>
      <c r="L2535"/>
      <c r="M2535"/>
      <c r="N2535"/>
      <c r="O2535" s="216"/>
    </row>
    <row r="2536" spans="1:15">
      <c r="A2536"/>
      <c r="B2536"/>
      <c r="C2536"/>
      <c r="D2536"/>
      <c r="E2536"/>
      <c r="F2536" s="105"/>
      <c r="G2536" s="105"/>
      <c r="H2536" s="105"/>
      <c r="I2536" s="105"/>
      <c r="J2536" s="105"/>
      <c r="K2536" s="105"/>
      <c r="L2536"/>
      <c r="M2536"/>
      <c r="N2536"/>
      <c r="O2536" s="216"/>
    </row>
    <row r="2537" spans="1:15">
      <c r="A2537"/>
      <c r="B2537"/>
      <c r="C2537"/>
      <c r="D2537"/>
      <c r="E2537"/>
      <c r="F2537" s="105"/>
      <c r="G2537" s="105"/>
      <c r="H2537" s="105"/>
      <c r="I2537" s="105"/>
      <c r="J2537" s="105"/>
      <c r="K2537" s="105"/>
      <c r="L2537"/>
      <c r="M2537"/>
      <c r="N2537"/>
      <c r="O2537" s="216"/>
    </row>
    <row r="2538" spans="1:15">
      <c r="A2538"/>
      <c r="B2538"/>
      <c r="C2538"/>
      <c r="D2538"/>
      <c r="E2538"/>
      <c r="F2538" s="105"/>
      <c r="G2538" s="105"/>
      <c r="H2538" s="105"/>
      <c r="I2538" s="105"/>
      <c r="J2538" s="105"/>
      <c r="K2538" s="105"/>
      <c r="L2538"/>
      <c r="M2538"/>
      <c r="N2538"/>
      <c r="O2538" s="216"/>
    </row>
    <row r="2539" spans="1:15">
      <c r="A2539"/>
      <c r="B2539"/>
      <c r="C2539"/>
      <c r="D2539"/>
      <c r="E2539"/>
      <c r="F2539" s="105"/>
      <c r="G2539" s="105"/>
      <c r="H2539" s="105"/>
      <c r="I2539" s="105"/>
      <c r="J2539" s="105"/>
      <c r="K2539" s="105"/>
      <c r="L2539"/>
      <c r="M2539"/>
      <c r="N2539"/>
      <c r="O2539" s="216"/>
    </row>
    <row r="2540" spans="1:15">
      <c r="A2540"/>
      <c r="B2540"/>
      <c r="C2540"/>
      <c r="D2540"/>
      <c r="E2540"/>
      <c r="F2540" s="105"/>
      <c r="G2540" s="105"/>
      <c r="H2540" s="105"/>
      <c r="I2540" s="105"/>
      <c r="J2540" s="105"/>
      <c r="K2540" s="105"/>
      <c r="L2540"/>
      <c r="M2540"/>
      <c r="N2540"/>
      <c r="O2540" s="216"/>
    </row>
    <row r="2541" spans="1:15">
      <c r="A2541"/>
      <c r="B2541"/>
      <c r="C2541"/>
      <c r="D2541"/>
      <c r="E2541"/>
      <c r="F2541" s="105"/>
      <c r="G2541" s="105"/>
      <c r="H2541" s="105"/>
      <c r="I2541" s="105"/>
      <c r="J2541" s="105"/>
      <c r="K2541" s="105"/>
      <c r="L2541"/>
      <c r="M2541"/>
      <c r="N2541"/>
      <c r="O2541" s="216"/>
    </row>
    <row r="2542" spans="1:15">
      <c r="A2542"/>
      <c r="B2542"/>
      <c r="C2542"/>
      <c r="D2542"/>
      <c r="E2542"/>
      <c r="F2542" s="105"/>
      <c r="G2542" s="105"/>
      <c r="H2542" s="105"/>
      <c r="I2542" s="105"/>
      <c r="J2542" s="105"/>
      <c r="K2542" s="105"/>
      <c r="L2542"/>
      <c r="M2542"/>
      <c r="N2542"/>
      <c r="O2542" s="216"/>
    </row>
    <row r="2543" spans="1:15">
      <c r="A2543"/>
      <c r="B2543"/>
      <c r="C2543"/>
      <c r="D2543"/>
      <c r="E2543"/>
      <c r="F2543" s="105"/>
      <c r="G2543" s="105"/>
      <c r="H2543" s="105"/>
      <c r="I2543" s="105"/>
      <c r="J2543" s="105"/>
      <c r="K2543" s="105"/>
      <c r="L2543"/>
      <c r="M2543"/>
      <c r="N2543"/>
      <c r="O2543" s="216"/>
    </row>
    <row r="2544" spans="1:15">
      <c r="A2544"/>
      <c r="B2544"/>
      <c r="C2544"/>
      <c r="D2544"/>
      <c r="E2544"/>
      <c r="F2544" s="105"/>
      <c r="G2544" s="105"/>
      <c r="H2544" s="105"/>
      <c r="I2544" s="105"/>
      <c r="J2544" s="105"/>
      <c r="K2544" s="105"/>
      <c r="L2544"/>
      <c r="M2544"/>
      <c r="N2544"/>
      <c r="O2544" s="216"/>
    </row>
    <row r="2545" spans="1:15">
      <c r="A2545"/>
      <c r="B2545"/>
      <c r="C2545"/>
      <c r="D2545"/>
      <c r="E2545"/>
      <c r="F2545" s="105"/>
      <c r="G2545" s="105"/>
      <c r="H2545" s="105"/>
      <c r="I2545" s="105"/>
      <c r="J2545" s="105"/>
      <c r="K2545" s="105"/>
      <c r="L2545"/>
      <c r="M2545"/>
      <c r="N2545"/>
      <c r="O2545" s="216"/>
    </row>
    <row r="2546" spans="1:15">
      <c r="A2546"/>
      <c r="B2546"/>
      <c r="C2546"/>
      <c r="D2546"/>
      <c r="E2546"/>
      <c r="F2546" s="105"/>
      <c r="G2546" s="105"/>
      <c r="H2546" s="105"/>
      <c r="I2546" s="105"/>
      <c r="J2546" s="105"/>
      <c r="K2546" s="105"/>
      <c r="L2546"/>
      <c r="M2546"/>
      <c r="N2546"/>
      <c r="O2546" s="216"/>
    </row>
    <row r="2547" spans="1:15">
      <c r="A2547"/>
      <c r="B2547"/>
      <c r="C2547"/>
      <c r="D2547"/>
      <c r="E2547"/>
      <c r="F2547" s="105"/>
      <c r="G2547" s="105"/>
      <c r="H2547" s="105"/>
      <c r="I2547" s="105"/>
      <c r="J2547" s="105"/>
      <c r="K2547" s="105"/>
      <c r="L2547"/>
      <c r="M2547"/>
      <c r="N2547"/>
      <c r="O2547" s="216"/>
    </row>
    <row r="2548" spans="1:15">
      <c r="A2548"/>
      <c r="B2548"/>
      <c r="C2548"/>
      <c r="D2548"/>
      <c r="E2548"/>
      <c r="F2548" s="105"/>
      <c r="G2548" s="105"/>
      <c r="H2548" s="105"/>
      <c r="I2548" s="105"/>
      <c r="J2548" s="105"/>
      <c r="K2548" s="105"/>
      <c r="L2548"/>
      <c r="M2548"/>
      <c r="N2548"/>
      <c r="O2548" s="216"/>
    </row>
    <row r="2549" spans="1:15">
      <c r="A2549"/>
      <c r="B2549"/>
      <c r="C2549"/>
      <c r="D2549"/>
      <c r="E2549"/>
      <c r="F2549" s="105"/>
      <c r="G2549" s="105"/>
      <c r="H2549" s="105"/>
      <c r="I2549" s="105"/>
      <c r="J2549" s="105"/>
      <c r="K2549" s="105"/>
      <c r="L2549"/>
      <c r="M2549"/>
      <c r="N2549"/>
      <c r="O2549" s="216"/>
    </row>
    <row r="2550" spans="1:15">
      <c r="A2550"/>
      <c r="B2550"/>
      <c r="C2550"/>
      <c r="D2550"/>
      <c r="E2550"/>
      <c r="F2550" s="105"/>
      <c r="G2550" s="105"/>
      <c r="H2550" s="105"/>
      <c r="I2550" s="105"/>
      <c r="J2550" s="105"/>
      <c r="K2550" s="105"/>
      <c r="L2550"/>
      <c r="M2550"/>
      <c r="N2550"/>
      <c r="O2550" s="216"/>
    </row>
    <row r="2551" spans="1:15">
      <c r="A2551"/>
      <c r="B2551"/>
      <c r="C2551"/>
      <c r="D2551"/>
      <c r="E2551"/>
      <c r="F2551" s="105"/>
      <c r="G2551" s="105"/>
      <c r="H2551" s="105"/>
      <c r="I2551" s="105"/>
      <c r="J2551" s="105"/>
      <c r="K2551" s="105"/>
      <c r="L2551"/>
      <c r="M2551"/>
      <c r="N2551"/>
      <c r="O2551" s="216"/>
    </row>
    <row r="2552" spans="1:15">
      <c r="A2552"/>
      <c r="B2552"/>
      <c r="C2552"/>
      <c r="D2552"/>
      <c r="E2552"/>
      <c r="F2552" s="105"/>
      <c r="G2552" s="105"/>
      <c r="H2552" s="105"/>
      <c r="I2552" s="105"/>
      <c r="J2552" s="105"/>
      <c r="K2552" s="105"/>
      <c r="L2552"/>
      <c r="M2552"/>
      <c r="N2552"/>
      <c r="O2552" s="216"/>
    </row>
    <row r="2553" spans="1:15">
      <c r="A2553"/>
      <c r="B2553"/>
      <c r="C2553"/>
      <c r="D2553"/>
      <c r="E2553"/>
      <c r="F2553" s="105"/>
      <c r="G2553" s="105"/>
      <c r="H2553" s="105"/>
      <c r="I2553" s="105"/>
      <c r="J2553" s="105"/>
      <c r="K2553" s="105"/>
      <c r="L2553"/>
      <c r="M2553"/>
      <c r="N2553"/>
      <c r="O2553" s="216"/>
    </row>
    <row r="2554" spans="1:15">
      <c r="A2554"/>
      <c r="B2554"/>
      <c r="C2554"/>
      <c r="D2554"/>
      <c r="E2554"/>
      <c r="F2554" s="105"/>
      <c r="G2554" s="105"/>
      <c r="H2554" s="105"/>
      <c r="I2554" s="105"/>
      <c r="J2554" s="105"/>
      <c r="K2554" s="105"/>
      <c r="L2554"/>
      <c r="M2554"/>
      <c r="N2554"/>
      <c r="O2554" s="216"/>
    </row>
    <row r="2555" spans="1:15">
      <c r="A2555"/>
      <c r="B2555"/>
      <c r="C2555"/>
      <c r="D2555"/>
      <c r="E2555"/>
      <c r="F2555" s="105"/>
      <c r="G2555" s="105"/>
      <c r="H2555" s="105"/>
      <c r="I2555" s="105"/>
      <c r="J2555" s="105"/>
      <c r="K2555" s="105"/>
      <c r="L2555"/>
      <c r="M2555"/>
      <c r="N2555"/>
      <c r="O2555" s="216"/>
    </row>
    <row r="2556" spans="1:15">
      <c r="A2556"/>
      <c r="B2556"/>
      <c r="C2556"/>
      <c r="D2556"/>
      <c r="E2556"/>
      <c r="F2556" s="105"/>
      <c r="G2556" s="105"/>
      <c r="H2556" s="105"/>
      <c r="I2556" s="105"/>
      <c r="J2556" s="105"/>
      <c r="K2556" s="105"/>
      <c r="L2556"/>
      <c r="M2556"/>
      <c r="N2556"/>
      <c r="O2556" s="216"/>
    </row>
    <row r="2557" spans="1:15">
      <c r="A2557"/>
      <c r="B2557"/>
      <c r="C2557"/>
      <c r="D2557"/>
      <c r="E2557"/>
      <c r="F2557" s="105"/>
      <c r="G2557" s="105"/>
      <c r="H2557" s="105"/>
      <c r="I2557" s="105"/>
      <c r="J2557" s="105"/>
      <c r="K2557" s="105"/>
      <c r="L2557"/>
      <c r="M2557"/>
      <c r="N2557"/>
      <c r="O2557" s="216"/>
    </row>
    <row r="2558" spans="1:15">
      <c r="A2558"/>
      <c r="B2558"/>
      <c r="C2558"/>
      <c r="D2558"/>
      <c r="E2558"/>
      <c r="F2558" s="105"/>
      <c r="G2558" s="105"/>
      <c r="H2558" s="105"/>
      <c r="I2558" s="105"/>
      <c r="J2558" s="105"/>
      <c r="K2558" s="105"/>
      <c r="L2558"/>
      <c r="M2558"/>
      <c r="N2558"/>
      <c r="O2558" s="216"/>
    </row>
    <row r="2559" spans="1:15">
      <c r="A2559"/>
      <c r="B2559"/>
      <c r="C2559"/>
      <c r="D2559"/>
      <c r="E2559"/>
      <c r="F2559" s="105"/>
      <c r="G2559" s="105"/>
      <c r="H2559" s="105"/>
      <c r="I2559" s="105"/>
      <c r="J2559" s="105"/>
      <c r="K2559" s="105"/>
      <c r="L2559"/>
      <c r="M2559"/>
      <c r="N2559"/>
      <c r="O2559" s="216"/>
    </row>
    <row r="2560" spans="1:15">
      <c r="A2560"/>
      <c r="B2560"/>
      <c r="C2560"/>
      <c r="D2560"/>
      <c r="E2560"/>
      <c r="F2560" s="105"/>
      <c r="G2560" s="105"/>
      <c r="H2560" s="105"/>
      <c r="I2560" s="105"/>
      <c r="J2560" s="105"/>
      <c r="K2560" s="105"/>
      <c r="L2560"/>
      <c r="M2560"/>
      <c r="N2560"/>
      <c r="O2560" s="216"/>
    </row>
    <row r="2561" spans="1:15">
      <c r="A2561"/>
      <c r="B2561"/>
      <c r="C2561"/>
      <c r="D2561"/>
      <c r="E2561"/>
      <c r="F2561" s="105"/>
      <c r="G2561" s="105"/>
      <c r="H2561" s="105"/>
      <c r="I2561" s="105"/>
      <c r="J2561" s="105"/>
      <c r="K2561" s="105"/>
      <c r="L2561"/>
      <c r="M2561"/>
      <c r="N2561"/>
      <c r="O2561" s="216"/>
    </row>
    <row r="2562" spans="1:15">
      <c r="A2562"/>
      <c r="B2562"/>
      <c r="C2562"/>
      <c r="D2562"/>
      <c r="E2562"/>
      <c r="F2562" s="105"/>
      <c r="G2562" s="105"/>
      <c r="H2562" s="105"/>
      <c r="I2562" s="105"/>
      <c r="J2562" s="105"/>
      <c r="K2562" s="105"/>
      <c r="L2562"/>
      <c r="M2562"/>
      <c r="N2562"/>
      <c r="O2562" s="216"/>
    </row>
    <row r="2563" spans="1:15">
      <c r="A2563"/>
      <c r="B2563"/>
      <c r="C2563"/>
      <c r="D2563"/>
      <c r="E2563"/>
      <c r="F2563" s="105"/>
      <c r="G2563" s="105"/>
      <c r="H2563" s="105"/>
      <c r="I2563" s="105"/>
      <c r="J2563" s="105"/>
      <c r="K2563" s="105"/>
      <c r="L2563"/>
      <c r="M2563"/>
      <c r="N2563"/>
      <c r="O2563" s="216"/>
    </row>
    <row r="2564" spans="1:15">
      <c r="A2564"/>
      <c r="B2564"/>
      <c r="C2564"/>
      <c r="D2564"/>
      <c r="E2564"/>
      <c r="F2564" s="105"/>
      <c r="G2564" s="105"/>
      <c r="H2564" s="105"/>
      <c r="I2564" s="105"/>
      <c r="J2564" s="105"/>
      <c r="K2564" s="105"/>
      <c r="L2564"/>
      <c r="M2564"/>
      <c r="N2564"/>
      <c r="O2564" s="216"/>
    </row>
    <row r="2565" spans="1:15">
      <c r="A2565"/>
      <c r="B2565"/>
      <c r="C2565"/>
      <c r="D2565"/>
      <c r="E2565"/>
      <c r="F2565" s="105"/>
      <c r="G2565" s="105"/>
      <c r="H2565" s="105"/>
      <c r="I2565" s="105"/>
      <c r="J2565" s="105"/>
      <c r="K2565" s="105"/>
      <c r="L2565"/>
      <c r="M2565"/>
      <c r="N2565"/>
      <c r="O2565" s="216"/>
    </row>
    <row r="2566" spans="1:15">
      <c r="A2566"/>
      <c r="B2566"/>
      <c r="C2566"/>
      <c r="D2566"/>
      <c r="E2566"/>
      <c r="F2566" s="105"/>
      <c r="G2566" s="105"/>
      <c r="H2566" s="105"/>
      <c r="I2566" s="105"/>
      <c r="J2566" s="105"/>
      <c r="K2566" s="105"/>
      <c r="L2566"/>
      <c r="M2566"/>
      <c r="N2566"/>
      <c r="O2566" s="216"/>
    </row>
    <row r="2567" spans="1:15">
      <c r="A2567"/>
      <c r="B2567"/>
      <c r="C2567"/>
      <c r="D2567"/>
      <c r="E2567"/>
      <c r="F2567" s="105"/>
      <c r="G2567" s="105"/>
      <c r="H2567" s="105"/>
      <c r="I2567" s="105"/>
      <c r="J2567" s="105"/>
      <c r="K2567" s="105"/>
      <c r="L2567"/>
      <c r="M2567"/>
      <c r="N2567"/>
      <c r="O2567" s="216"/>
    </row>
    <row r="2568" spans="1:15">
      <c r="A2568"/>
      <c r="B2568"/>
      <c r="C2568"/>
      <c r="D2568"/>
      <c r="E2568"/>
      <c r="F2568" s="105"/>
      <c r="G2568" s="105"/>
      <c r="H2568" s="105"/>
      <c r="I2568" s="105"/>
      <c r="J2568" s="105"/>
      <c r="K2568" s="105"/>
      <c r="L2568"/>
      <c r="M2568"/>
      <c r="N2568"/>
      <c r="O2568" s="216"/>
    </row>
    <row r="2569" spans="1:15">
      <c r="A2569"/>
      <c r="B2569"/>
      <c r="C2569"/>
      <c r="D2569"/>
      <c r="E2569"/>
      <c r="F2569" s="105"/>
      <c r="G2569" s="105"/>
      <c r="H2569" s="105"/>
      <c r="I2569" s="105"/>
      <c r="J2569" s="105"/>
      <c r="K2569" s="105"/>
      <c r="L2569"/>
      <c r="M2569"/>
      <c r="N2569"/>
      <c r="O2569" s="216"/>
    </row>
    <row r="2570" spans="1:15">
      <c r="A2570"/>
      <c r="B2570"/>
      <c r="C2570"/>
      <c r="D2570"/>
      <c r="E2570"/>
      <c r="F2570" s="105"/>
      <c r="G2570" s="105"/>
      <c r="H2570" s="105"/>
      <c r="I2570" s="105"/>
      <c r="J2570" s="105"/>
      <c r="K2570" s="105"/>
      <c r="L2570"/>
      <c r="M2570"/>
      <c r="N2570"/>
      <c r="O2570" s="216"/>
    </row>
    <row r="2571" spans="1:15">
      <c r="A2571"/>
      <c r="B2571"/>
      <c r="C2571"/>
      <c r="D2571"/>
      <c r="E2571"/>
      <c r="F2571" s="105"/>
      <c r="G2571" s="105"/>
      <c r="H2571" s="105"/>
      <c r="I2571" s="105"/>
      <c r="J2571" s="105"/>
      <c r="K2571" s="105"/>
      <c r="L2571"/>
      <c r="M2571"/>
      <c r="N2571"/>
      <c r="O2571" s="216"/>
    </row>
    <row r="2572" spans="1:15">
      <c r="A2572"/>
      <c r="B2572"/>
      <c r="C2572"/>
      <c r="D2572"/>
      <c r="E2572"/>
      <c r="F2572" s="105"/>
      <c r="G2572" s="105"/>
      <c r="H2572" s="105"/>
      <c r="I2572" s="105"/>
      <c r="J2572" s="105"/>
      <c r="K2572" s="105"/>
      <c r="L2572"/>
      <c r="M2572"/>
      <c r="N2572"/>
      <c r="O2572" s="216"/>
    </row>
    <row r="2573" spans="1:15">
      <c r="A2573"/>
      <c r="B2573"/>
      <c r="C2573"/>
      <c r="D2573"/>
      <c r="E2573"/>
      <c r="F2573" s="105"/>
      <c r="G2573" s="105"/>
      <c r="H2573" s="105"/>
      <c r="I2573" s="105"/>
      <c r="J2573" s="105"/>
      <c r="K2573" s="105"/>
      <c r="L2573"/>
      <c r="M2573"/>
      <c r="N2573"/>
      <c r="O2573" s="216"/>
    </row>
    <row r="2574" spans="1:15">
      <c r="A2574"/>
      <c r="B2574"/>
      <c r="C2574"/>
      <c r="D2574"/>
      <c r="E2574"/>
      <c r="F2574" s="105"/>
      <c r="G2574" s="105"/>
      <c r="H2574" s="105"/>
      <c r="I2574" s="105"/>
      <c r="J2574" s="105"/>
      <c r="K2574" s="105"/>
      <c r="L2574"/>
      <c r="M2574"/>
      <c r="N2574"/>
      <c r="O2574" s="216"/>
    </row>
    <row r="2575" spans="1:15">
      <c r="A2575"/>
      <c r="B2575"/>
      <c r="C2575"/>
      <c r="D2575"/>
      <c r="E2575"/>
      <c r="F2575" s="105"/>
      <c r="G2575" s="105"/>
      <c r="H2575" s="105"/>
      <c r="I2575" s="105"/>
      <c r="J2575" s="105"/>
      <c r="K2575" s="105"/>
      <c r="L2575"/>
      <c r="M2575"/>
      <c r="N2575"/>
      <c r="O2575" s="216"/>
    </row>
    <row r="2576" spans="1:15">
      <c r="A2576"/>
      <c r="B2576"/>
      <c r="C2576"/>
      <c r="D2576"/>
      <c r="E2576"/>
      <c r="F2576" s="105"/>
      <c r="G2576" s="105"/>
      <c r="H2576" s="105"/>
      <c r="I2576" s="105"/>
      <c r="J2576" s="105"/>
      <c r="K2576" s="105"/>
      <c r="L2576"/>
      <c r="M2576"/>
      <c r="N2576"/>
      <c r="O2576" s="216"/>
    </row>
    <row r="2577" spans="1:15">
      <c r="A2577"/>
      <c r="B2577"/>
      <c r="C2577"/>
      <c r="D2577"/>
      <c r="E2577"/>
      <c r="F2577" s="105"/>
      <c r="G2577" s="105"/>
      <c r="H2577" s="105"/>
      <c r="I2577" s="105"/>
      <c r="J2577" s="105"/>
      <c r="K2577" s="105"/>
      <c r="L2577"/>
      <c r="M2577"/>
      <c r="N2577"/>
      <c r="O2577" s="216"/>
    </row>
    <row r="2578" spans="1:15">
      <c r="A2578"/>
      <c r="B2578"/>
      <c r="C2578"/>
      <c r="D2578"/>
      <c r="E2578"/>
      <c r="F2578" s="105"/>
      <c r="G2578" s="105"/>
      <c r="H2578" s="105"/>
      <c r="I2578" s="105"/>
      <c r="J2578" s="105"/>
      <c r="K2578" s="105"/>
      <c r="L2578"/>
      <c r="M2578"/>
      <c r="N2578"/>
      <c r="O2578" s="216"/>
    </row>
    <row r="2579" spans="1:15">
      <c r="A2579"/>
      <c r="B2579"/>
      <c r="C2579"/>
      <c r="D2579"/>
      <c r="E2579"/>
      <c r="F2579" s="105"/>
      <c r="G2579" s="105"/>
      <c r="H2579" s="105"/>
      <c r="I2579" s="105"/>
      <c r="J2579" s="105"/>
      <c r="K2579" s="105"/>
      <c r="L2579"/>
      <c r="M2579"/>
      <c r="N2579"/>
      <c r="O2579" s="216"/>
    </row>
    <row r="2580" spans="1:15">
      <c r="A2580"/>
      <c r="B2580"/>
      <c r="C2580"/>
      <c r="D2580"/>
      <c r="E2580"/>
      <c r="F2580" s="105"/>
      <c r="G2580" s="105"/>
      <c r="H2580" s="105"/>
      <c r="I2580" s="105"/>
      <c r="J2580" s="105"/>
      <c r="K2580" s="105"/>
      <c r="L2580"/>
      <c r="M2580"/>
      <c r="N2580"/>
      <c r="O2580" s="216"/>
    </row>
    <row r="2581" spans="1:15">
      <c r="A2581"/>
      <c r="B2581"/>
      <c r="C2581"/>
      <c r="D2581"/>
      <c r="E2581"/>
      <c r="F2581" s="105"/>
      <c r="G2581" s="105"/>
      <c r="H2581" s="105"/>
      <c r="I2581" s="105"/>
      <c r="J2581" s="105"/>
      <c r="K2581" s="105"/>
      <c r="L2581"/>
      <c r="M2581"/>
      <c r="N2581"/>
      <c r="O2581" s="216"/>
    </row>
    <row r="2582" spans="1:15">
      <c r="A2582"/>
      <c r="B2582"/>
      <c r="C2582"/>
      <c r="D2582"/>
      <c r="E2582"/>
      <c r="F2582" s="105"/>
      <c r="G2582" s="105"/>
      <c r="H2582" s="105"/>
      <c r="I2582" s="105"/>
      <c r="J2582" s="105"/>
      <c r="K2582" s="105"/>
      <c r="L2582"/>
      <c r="M2582"/>
      <c r="N2582"/>
      <c r="O2582" s="216"/>
    </row>
    <row r="2583" spans="1:15">
      <c r="A2583"/>
      <c r="B2583"/>
      <c r="C2583"/>
      <c r="D2583"/>
      <c r="E2583"/>
      <c r="F2583" s="105"/>
      <c r="G2583" s="105"/>
      <c r="H2583" s="105"/>
      <c r="I2583" s="105"/>
      <c r="J2583" s="105"/>
      <c r="K2583" s="105"/>
      <c r="L2583"/>
      <c r="M2583"/>
      <c r="N2583"/>
      <c r="O2583" s="216"/>
    </row>
    <row r="2584" spans="1:15">
      <c r="A2584"/>
      <c r="B2584"/>
      <c r="C2584"/>
      <c r="D2584"/>
      <c r="E2584"/>
      <c r="F2584" s="105"/>
      <c r="G2584" s="105"/>
      <c r="H2584" s="105"/>
      <c r="I2584" s="105"/>
      <c r="J2584" s="105"/>
      <c r="K2584" s="105"/>
      <c r="L2584"/>
      <c r="M2584"/>
      <c r="N2584"/>
      <c r="O2584" s="216"/>
    </row>
    <row r="2585" spans="1:15">
      <c r="A2585"/>
      <c r="B2585"/>
      <c r="C2585"/>
      <c r="D2585"/>
      <c r="E2585"/>
      <c r="F2585" s="105"/>
      <c r="G2585" s="105"/>
      <c r="H2585" s="105"/>
      <c r="I2585" s="105"/>
      <c r="J2585" s="105"/>
      <c r="K2585" s="105"/>
      <c r="L2585"/>
      <c r="M2585"/>
      <c r="N2585"/>
      <c r="O2585" s="216"/>
    </row>
    <row r="2586" spans="1:15">
      <c r="A2586"/>
      <c r="B2586"/>
      <c r="C2586"/>
      <c r="D2586"/>
      <c r="E2586"/>
      <c r="F2586" s="105"/>
      <c r="G2586" s="105"/>
      <c r="H2586" s="105"/>
      <c r="I2586" s="105"/>
      <c r="J2586" s="105"/>
      <c r="K2586" s="105"/>
      <c r="L2586"/>
      <c r="M2586"/>
      <c r="N2586"/>
      <c r="O2586" s="216"/>
    </row>
    <row r="2587" spans="1:15">
      <c r="A2587"/>
      <c r="B2587"/>
      <c r="C2587"/>
      <c r="D2587"/>
      <c r="E2587"/>
      <c r="F2587" s="105"/>
      <c r="G2587" s="105"/>
      <c r="H2587" s="105"/>
      <c r="I2587" s="105"/>
      <c r="J2587" s="105"/>
      <c r="K2587" s="105"/>
      <c r="L2587"/>
      <c r="M2587"/>
      <c r="N2587"/>
      <c r="O2587" s="216"/>
    </row>
    <row r="2588" spans="1:15">
      <c r="A2588"/>
      <c r="B2588"/>
      <c r="C2588"/>
      <c r="D2588"/>
      <c r="E2588"/>
      <c r="F2588" s="105"/>
      <c r="G2588" s="105"/>
      <c r="H2588" s="105"/>
      <c r="I2588" s="105"/>
      <c r="J2588" s="105"/>
      <c r="K2588" s="105"/>
      <c r="L2588"/>
      <c r="M2588"/>
      <c r="N2588"/>
      <c r="O2588" s="216"/>
    </row>
    <row r="2589" spans="1:15">
      <c r="A2589"/>
      <c r="B2589"/>
      <c r="C2589"/>
      <c r="D2589"/>
      <c r="E2589"/>
      <c r="F2589" s="105"/>
      <c r="G2589" s="105"/>
      <c r="H2589" s="105"/>
      <c r="I2589" s="105"/>
      <c r="J2589" s="105"/>
      <c r="K2589" s="105"/>
      <c r="L2589"/>
      <c r="M2589"/>
      <c r="N2589"/>
      <c r="O2589" s="216"/>
    </row>
    <row r="2590" spans="1:15">
      <c r="A2590"/>
      <c r="B2590"/>
      <c r="C2590"/>
      <c r="D2590"/>
      <c r="E2590"/>
      <c r="F2590" s="105"/>
      <c r="G2590" s="105"/>
      <c r="H2590" s="105"/>
      <c r="I2590" s="105"/>
      <c r="J2590" s="105"/>
      <c r="K2590" s="105"/>
      <c r="L2590"/>
      <c r="M2590"/>
      <c r="N2590"/>
      <c r="O2590" s="216"/>
    </row>
    <row r="2591" spans="1:15">
      <c r="A2591"/>
      <c r="B2591"/>
      <c r="C2591"/>
      <c r="D2591"/>
      <c r="E2591"/>
      <c r="F2591" s="105"/>
      <c r="G2591" s="105"/>
      <c r="H2591" s="105"/>
      <c r="I2591" s="105"/>
      <c r="J2591" s="105"/>
      <c r="K2591" s="105"/>
      <c r="L2591"/>
      <c r="M2591"/>
      <c r="N2591"/>
      <c r="O2591" s="216"/>
    </row>
    <row r="2592" spans="1:15">
      <c r="A2592"/>
      <c r="B2592"/>
      <c r="C2592"/>
      <c r="D2592"/>
      <c r="E2592"/>
      <c r="F2592" s="105"/>
      <c r="G2592" s="105"/>
      <c r="H2592" s="105"/>
      <c r="I2592" s="105"/>
      <c r="J2592" s="105"/>
      <c r="K2592" s="105"/>
      <c r="L2592"/>
      <c r="M2592"/>
      <c r="N2592"/>
      <c r="O2592" s="216"/>
    </row>
    <row r="2593" spans="1:15">
      <c r="A2593"/>
      <c r="B2593"/>
      <c r="C2593"/>
      <c r="D2593"/>
      <c r="E2593"/>
      <c r="F2593" s="105"/>
      <c r="G2593" s="105"/>
      <c r="H2593" s="105"/>
      <c r="I2593" s="105"/>
      <c r="J2593" s="105"/>
      <c r="K2593" s="105"/>
      <c r="L2593"/>
      <c r="M2593"/>
      <c r="N2593"/>
      <c r="O2593" s="216"/>
    </row>
    <row r="2594" spans="1:15">
      <c r="A2594"/>
      <c r="B2594"/>
      <c r="C2594"/>
      <c r="D2594"/>
      <c r="E2594"/>
      <c r="F2594" s="105"/>
      <c r="G2594" s="105"/>
      <c r="H2594" s="105"/>
      <c r="I2594" s="105"/>
      <c r="J2594" s="105"/>
      <c r="K2594" s="105"/>
      <c r="L2594"/>
      <c r="M2594"/>
      <c r="N2594"/>
      <c r="O2594" s="216"/>
    </row>
    <row r="2595" spans="1:15">
      <c r="A2595"/>
      <c r="B2595"/>
      <c r="C2595"/>
      <c r="D2595"/>
      <c r="E2595"/>
      <c r="F2595" s="105"/>
      <c r="G2595" s="105"/>
      <c r="H2595" s="105"/>
      <c r="I2595" s="105"/>
      <c r="J2595" s="105"/>
      <c r="K2595" s="105"/>
      <c r="L2595"/>
      <c r="M2595"/>
      <c r="N2595"/>
      <c r="O2595" s="216"/>
    </row>
    <row r="2596" spans="1:15">
      <c r="A2596"/>
      <c r="B2596"/>
      <c r="C2596"/>
      <c r="D2596"/>
      <c r="E2596"/>
      <c r="F2596" s="105"/>
      <c r="G2596" s="105"/>
      <c r="H2596" s="105"/>
      <c r="I2596" s="105"/>
      <c r="J2596" s="105"/>
      <c r="K2596" s="105"/>
      <c r="L2596"/>
      <c r="M2596"/>
      <c r="N2596"/>
      <c r="O2596" s="216"/>
    </row>
    <row r="2597" spans="1:15">
      <c r="A2597"/>
      <c r="B2597"/>
      <c r="C2597"/>
      <c r="D2597"/>
      <c r="E2597"/>
      <c r="F2597" s="105"/>
      <c r="G2597" s="105"/>
      <c r="H2597" s="105"/>
      <c r="I2597" s="105"/>
      <c r="J2597" s="105"/>
      <c r="K2597" s="105"/>
      <c r="L2597"/>
      <c r="M2597"/>
      <c r="N2597"/>
      <c r="O2597" s="216"/>
    </row>
    <row r="2598" spans="1:15">
      <c r="A2598"/>
      <c r="B2598"/>
      <c r="C2598"/>
      <c r="D2598"/>
      <c r="E2598"/>
      <c r="F2598" s="105"/>
      <c r="G2598" s="105"/>
      <c r="H2598" s="105"/>
      <c r="I2598" s="105"/>
      <c r="J2598" s="105"/>
      <c r="K2598" s="105"/>
      <c r="L2598"/>
      <c r="M2598"/>
      <c r="N2598"/>
      <c r="O2598" s="216"/>
    </row>
    <row r="2599" spans="1:15">
      <c r="A2599"/>
      <c r="B2599"/>
      <c r="C2599"/>
      <c r="D2599"/>
      <c r="E2599"/>
      <c r="F2599" s="105"/>
      <c r="G2599" s="105"/>
      <c r="H2599" s="105"/>
      <c r="I2599" s="105"/>
      <c r="J2599" s="105"/>
      <c r="K2599" s="105"/>
      <c r="L2599"/>
      <c r="M2599"/>
      <c r="N2599"/>
      <c r="O2599" s="216"/>
    </row>
    <row r="2600" spans="1:15">
      <c r="A2600"/>
      <c r="B2600"/>
      <c r="C2600"/>
      <c r="D2600"/>
      <c r="E2600"/>
      <c r="F2600" s="105"/>
      <c r="G2600" s="105"/>
      <c r="H2600" s="105"/>
      <c r="I2600" s="105"/>
      <c r="J2600" s="105"/>
      <c r="K2600" s="105"/>
      <c r="L2600"/>
      <c r="M2600"/>
      <c r="N2600"/>
      <c r="O2600" s="216"/>
    </row>
    <row r="2601" spans="1:15">
      <c r="A2601"/>
      <c r="B2601"/>
      <c r="C2601"/>
      <c r="D2601"/>
      <c r="E2601"/>
      <c r="F2601" s="105"/>
      <c r="G2601" s="105"/>
      <c r="H2601" s="105"/>
      <c r="I2601" s="105"/>
      <c r="J2601" s="105"/>
      <c r="K2601" s="105"/>
      <c r="L2601"/>
      <c r="M2601"/>
      <c r="N2601"/>
      <c r="O2601" s="216"/>
    </row>
    <row r="2602" spans="1:15">
      <c r="A2602"/>
      <c r="B2602"/>
      <c r="C2602"/>
      <c r="D2602"/>
      <c r="E2602"/>
      <c r="F2602" s="105"/>
      <c r="G2602" s="105"/>
      <c r="H2602" s="105"/>
      <c r="I2602" s="105"/>
      <c r="J2602" s="105"/>
      <c r="K2602" s="105"/>
      <c r="L2602"/>
      <c r="M2602"/>
      <c r="N2602"/>
      <c r="O2602" s="216"/>
    </row>
    <row r="2603" spans="1:15">
      <c r="A2603"/>
      <c r="B2603"/>
      <c r="C2603"/>
      <c r="D2603"/>
      <c r="E2603"/>
      <c r="F2603" s="105"/>
      <c r="G2603" s="105"/>
      <c r="H2603" s="105"/>
      <c r="I2603" s="105"/>
      <c r="J2603" s="105"/>
      <c r="K2603" s="105"/>
      <c r="L2603"/>
      <c r="M2603"/>
      <c r="N2603"/>
      <c r="O2603" s="216"/>
    </row>
    <row r="2604" spans="1:15">
      <c r="A2604"/>
      <c r="B2604"/>
      <c r="C2604"/>
      <c r="D2604"/>
      <c r="E2604"/>
      <c r="F2604" s="105"/>
      <c r="G2604" s="105"/>
      <c r="H2604" s="105"/>
      <c r="I2604" s="105"/>
      <c r="J2604" s="105"/>
      <c r="K2604" s="105"/>
      <c r="L2604"/>
      <c r="M2604"/>
      <c r="N2604"/>
      <c r="O2604" s="216"/>
    </row>
    <row r="2605" spans="1:15">
      <c r="A2605"/>
      <c r="B2605"/>
      <c r="C2605"/>
      <c r="D2605"/>
      <c r="E2605"/>
      <c r="F2605" s="105"/>
      <c r="G2605" s="105"/>
      <c r="H2605" s="105"/>
      <c r="I2605" s="105"/>
      <c r="J2605" s="105"/>
      <c r="K2605" s="105"/>
      <c r="L2605"/>
      <c r="M2605"/>
      <c r="N2605"/>
      <c r="O2605" s="216"/>
    </row>
    <row r="2606" spans="1:15">
      <c r="A2606"/>
      <c r="B2606"/>
      <c r="C2606"/>
      <c r="D2606"/>
      <c r="E2606"/>
      <c r="F2606" s="105"/>
      <c r="G2606" s="105"/>
      <c r="H2606" s="105"/>
      <c r="I2606" s="105"/>
      <c r="J2606" s="105"/>
      <c r="K2606" s="105"/>
      <c r="L2606"/>
      <c r="M2606"/>
      <c r="N2606"/>
      <c r="O2606" s="216"/>
    </row>
    <row r="2607" spans="1:15">
      <c r="A2607"/>
      <c r="B2607"/>
      <c r="C2607"/>
      <c r="D2607"/>
      <c r="E2607"/>
      <c r="F2607" s="105"/>
      <c r="G2607" s="105"/>
      <c r="H2607" s="105"/>
      <c r="I2607" s="105"/>
      <c r="J2607" s="105"/>
      <c r="K2607" s="105"/>
      <c r="L2607"/>
      <c r="M2607"/>
      <c r="N2607"/>
      <c r="O2607" s="216"/>
    </row>
    <row r="2608" spans="1:15">
      <c r="A2608"/>
      <c r="B2608"/>
      <c r="C2608"/>
      <c r="D2608"/>
      <c r="E2608"/>
      <c r="F2608" s="105"/>
      <c r="G2608" s="105"/>
      <c r="H2608" s="105"/>
      <c r="I2608" s="105"/>
      <c r="J2608" s="105"/>
      <c r="K2608" s="105"/>
      <c r="L2608"/>
      <c r="M2608"/>
      <c r="N2608"/>
      <c r="O2608" s="216"/>
    </row>
    <row r="2609" spans="1:15">
      <c r="A2609"/>
      <c r="B2609"/>
      <c r="C2609"/>
      <c r="D2609"/>
      <c r="E2609"/>
      <c r="F2609" s="105"/>
      <c r="G2609" s="105"/>
      <c r="H2609" s="105"/>
      <c r="I2609" s="105"/>
      <c r="J2609" s="105"/>
      <c r="K2609" s="105"/>
      <c r="L2609"/>
      <c r="M2609"/>
      <c r="N2609"/>
      <c r="O2609" s="216"/>
    </row>
    <row r="2610" spans="1:15">
      <c r="A2610"/>
      <c r="B2610"/>
      <c r="C2610"/>
      <c r="D2610"/>
      <c r="E2610"/>
      <c r="F2610" s="105"/>
      <c r="G2610" s="105"/>
      <c r="H2610" s="105"/>
      <c r="I2610" s="105"/>
      <c r="J2610" s="105"/>
      <c r="K2610" s="105"/>
      <c r="L2610"/>
      <c r="M2610"/>
      <c r="N2610"/>
      <c r="O2610" s="216"/>
    </row>
    <row r="2611" spans="1:15">
      <c r="A2611"/>
      <c r="B2611"/>
      <c r="C2611"/>
      <c r="D2611"/>
      <c r="E2611"/>
      <c r="F2611" s="105"/>
      <c r="G2611" s="105"/>
      <c r="H2611" s="105"/>
      <c r="I2611" s="105"/>
      <c r="J2611" s="105"/>
      <c r="K2611" s="105"/>
      <c r="L2611"/>
      <c r="M2611"/>
      <c r="N2611"/>
      <c r="O2611" s="216"/>
    </row>
    <row r="2612" spans="1:15">
      <c r="A2612"/>
      <c r="B2612"/>
      <c r="C2612"/>
      <c r="D2612"/>
      <c r="E2612"/>
      <c r="F2612" s="105"/>
      <c r="G2612" s="105"/>
      <c r="H2612" s="105"/>
      <c r="I2612" s="105"/>
      <c r="J2612" s="105"/>
      <c r="K2612" s="105"/>
      <c r="L2612"/>
      <c r="M2612"/>
      <c r="N2612"/>
      <c r="O2612" s="216"/>
    </row>
    <row r="2613" spans="1:15">
      <c r="A2613"/>
      <c r="B2613"/>
      <c r="C2613"/>
      <c r="D2613"/>
      <c r="E2613"/>
      <c r="F2613" s="105"/>
      <c r="G2613" s="105"/>
      <c r="H2613" s="105"/>
      <c r="I2613" s="105"/>
      <c r="J2613" s="105"/>
      <c r="K2613" s="105"/>
      <c r="L2613"/>
      <c r="M2613"/>
      <c r="N2613"/>
      <c r="O2613" s="216"/>
    </row>
    <row r="2614" spans="1:15">
      <c r="A2614"/>
      <c r="B2614"/>
      <c r="C2614"/>
      <c r="D2614"/>
      <c r="E2614"/>
      <c r="F2614" s="105"/>
      <c r="G2614" s="105"/>
      <c r="H2614" s="105"/>
      <c r="I2614" s="105"/>
      <c r="J2614" s="105"/>
      <c r="K2614" s="105"/>
      <c r="L2614"/>
      <c r="M2614"/>
      <c r="N2614"/>
      <c r="O2614" s="216"/>
    </row>
    <row r="2615" spans="1:15">
      <c r="A2615"/>
      <c r="B2615"/>
      <c r="C2615"/>
      <c r="D2615"/>
      <c r="E2615"/>
      <c r="F2615" s="105"/>
      <c r="G2615" s="105"/>
      <c r="H2615" s="105"/>
      <c r="I2615" s="105"/>
      <c r="J2615" s="105"/>
      <c r="K2615" s="105"/>
      <c r="L2615"/>
      <c r="M2615"/>
      <c r="N2615"/>
      <c r="O2615" s="216"/>
    </row>
    <row r="2616" spans="1:15">
      <c r="A2616"/>
      <c r="B2616"/>
      <c r="C2616"/>
      <c r="D2616"/>
      <c r="E2616"/>
      <c r="F2616" s="105"/>
      <c r="G2616" s="105"/>
      <c r="H2616" s="105"/>
      <c r="I2616" s="105"/>
      <c r="J2616" s="105"/>
      <c r="K2616" s="105"/>
      <c r="L2616"/>
      <c r="M2616"/>
      <c r="N2616"/>
      <c r="O2616" s="216"/>
    </row>
    <row r="2617" spans="1:15">
      <c r="A2617"/>
      <c r="B2617"/>
      <c r="C2617"/>
      <c r="D2617"/>
      <c r="E2617"/>
      <c r="F2617" s="105"/>
      <c r="G2617" s="105"/>
      <c r="H2617" s="105"/>
      <c r="I2617" s="105"/>
      <c r="J2617" s="105"/>
      <c r="K2617" s="105"/>
      <c r="L2617"/>
      <c r="M2617"/>
      <c r="N2617"/>
      <c r="O2617" s="216"/>
    </row>
    <row r="2618" spans="1:15">
      <c r="A2618"/>
      <c r="B2618"/>
      <c r="C2618"/>
      <c r="D2618"/>
      <c r="E2618"/>
      <c r="F2618" s="105"/>
      <c r="G2618" s="105"/>
      <c r="H2618" s="105"/>
      <c r="I2618" s="105"/>
      <c r="J2618" s="105"/>
      <c r="K2618" s="105"/>
      <c r="L2618"/>
      <c r="M2618"/>
      <c r="N2618"/>
      <c r="O2618" s="216"/>
    </row>
    <row r="2619" spans="1:15">
      <c r="A2619"/>
      <c r="B2619"/>
      <c r="C2619"/>
      <c r="D2619"/>
      <c r="E2619"/>
      <c r="F2619" s="105"/>
      <c r="G2619" s="105"/>
      <c r="H2619" s="105"/>
      <c r="I2619" s="105"/>
      <c r="J2619" s="105"/>
      <c r="K2619" s="105"/>
      <c r="L2619"/>
      <c r="M2619"/>
      <c r="N2619"/>
      <c r="O2619" s="216"/>
    </row>
    <row r="2620" spans="1:15">
      <c r="A2620"/>
      <c r="B2620"/>
      <c r="C2620"/>
      <c r="D2620"/>
      <c r="E2620"/>
      <c r="F2620" s="105"/>
      <c r="G2620" s="105"/>
      <c r="H2620" s="105"/>
      <c r="I2620" s="105"/>
      <c r="J2620" s="105"/>
      <c r="K2620" s="105"/>
      <c r="L2620"/>
      <c r="M2620"/>
      <c r="N2620"/>
      <c r="O2620" s="216"/>
    </row>
    <row r="2621" spans="1:15">
      <c r="A2621"/>
      <c r="B2621"/>
      <c r="C2621"/>
      <c r="D2621"/>
      <c r="E2621"/>
      <c r="F2621" s="105"/>
      <c r="G2621" s="105"/>
      <c r="H2621" s="105"/>
      <c r="I2621" s="105"/>
      <c r="J2621" s="105"/>
      <c r="K2621" s="105"/>
      <c r="L2621"/>
      <c r="M2621"/>
      <c r="N2621"/>
      <c r="O2621" s="216"/>
    </row>
    <row r="2622" spans="1:15">
      <c r="A2622"/>
      <c r="B2622"/>
      <c r="C2622"/>
      <c r="D2622"/>
      <c r="E2622"/>
      <c r="F2622" s="105"/>
      <c r="G2622" s="105"/>
      <c r="H2622" s="105"/>
      <c r="I2622" s="105"/>
      <c r="J2622" s="105"/>
      <c r="K2622" s="105"/>
      <c r="L2622"/>
      <c r="M2622"/>
      <c r="N2622"/>
      <c r="O2622" s="216"/>
    </row>
    <row r="2623" spans="1:15">
      <c r="A2623"/>
      <c r="B2623"/>
      <c r="C2623"/>
      <c r="D2623"/>
      <c r="E2623"/>
      <c r="F2623" s="105"/>
      <c r="G2623" s="105"/>
      <c r="H2623" s="105"/>
      <c r="I2623" s="105"/>
      <c r="J2623" s="105"/>
      <c r="K2623" s="105"/>
      <c r="L2623"/>
      <c r="M2623"/>
      <c r="N2623"/>
      <c r="O2623" s="216"/>
    </row>
    <row r="2624" spans="1:15">
      <c r="A2624"/>
      <c r="B2624"/>
      <c r="C2624"/>
      <c r="D2624"/>
      <c r="E2624"/>
      <c r="F2624" s="105"/>
      <c r="G2624" s="105"/>
      <c r="H2624" s="105"/>
      <c r="I2624" s="105"/>
      <c r="J2624" s="105"/>
      <c r="K2624" s="105"/>
      <c r="L2624"/>
      <c r="M2624"/>
      <c r="N2624"/>
      <c r="O2624" s="216"/>
    </row>
    <row r="2625" spans="1:15">
      <c r="A2625"/>
      <c r="B2625"/>
      <c r="C2625"/>
      <c r="D2625"/>
      <c r="E2625"/>
      <c r="F2625" s="105"/>
      <c r="G2625" s="105"/>
      <c r="H2625" s="105"/>
      <c r="I2625" s="105"/>
      <c r="J2625" s="105"/>
      <c r="K2625" s="105"/>
      <c r="L2625"/>
      <c r="M2625"/>
      <c r="N2625"/>
      <c r="O2625" s="216"/>
    </row>
    <row r="2626" spans="1:15">
      <c r="A2626"/>
      <c r="B2626"/>
      <c r="C2626"/>
      <c r="D2626"/>
      <c r="E2626"/>
      <c r="F2626" s="105"/>
      <c r="G2626" s="105"/>
      <c r="H2626" s="105"/>
      <c r="I2626" s="105"/>
      <c r="J2626" s="105"/>
      <c r="K2626" s="105"/>
      <c r="L2626"/>
      <c r="M2626"/>
      <c r="N2626"/>
      <c r="O2626" s="216"/>
    </row>
    <row r="2627" spans="1:15">
      <c r="A2627"/>
      <c r="B2627"/>
      <c r="C2627"/>
      <c r="D2627"/>
      <c r="E2627"/>
      <c r="F2627" s="105"/>
      <c r="G2627" s="105"/>
      <c r="H2627" s="105"/>
      <c r="I2627" s="105"/>
      <c r="J2627" s="105"/>
      <c r="K2627" s="105"/>
      <c r="L2627"/>
      <c r="M2627"/>
      <c r="N2627"/>
      <c r="O2627" s="216"/>
    </row>
    <row r="2628" spans="1:15">
      <c r="A2628"/>
      <c r="B2628"/>
      <c r="C2628"/>
      <c r="D2628"/>
      <c r="E2628"/>
      <c r="F2628" s="105"/>
      <c r="G2628" s="105"/>
      <c r="H2628" s="105"/>
      <c r="I2628" s="105"/>
      <c r="J2628" s="105"/>
      <c r="K2628" s="105"/>
      <c r="L2628"/>
      <c r="M2628"/>
      <c r="N2628"/>
      <c r="O2628" s="216"/>
    </row>
    <row r="2629" spans="1:15">
      <c r="A2629"/>
      <c r="B2629"/>
      <c r="C2629"/>
      <c r="D2629"/>
      <c r="E2629"/>
      <c r="F2629" s="105"/>
      <c r="G2629" s="105"/>
      <c r="H2629" s="105"/>
      <c r="I2629" s="105"/>
      <c r="J2629" s="105"/>
      <c r="K2629" s="105"/>
      <c r="L2629"/>
      <c r="M2629"/>
      <c r="N2629"/>
      <c r="O2629" s="216"/>
    </row>
    <row r="2630" spans="1:15">
      <c r="A2630"/>
      <c r="B2630"/>
      <c r="C2630"/>
      <c r="D2630"/>
      <c r="E2630"/>
      <c r="F2630" s="105"/>
      <c r="G2630" s="105"/>
      <c r="H2630" s="105"/>
      <c r="I2630" s="105"/>
      <c r="J2630" s="105"/>
      <c r="K2630" s="105"/>
      <c r="L2630"/>
      <c r="M2630"/>
      <c r="N2630"/>
      <c r="O2630" s="216"/>
    </row>
    <row r="2631" spans="1:15">
      <c r="A2631"/>
      <c r="B2631"/>
      <c r="C2631"/>
      <c r="D2631"/>
      <c r="E2631"/>
      <c r="F2631" s="105"/>
      <c r="G2631" s="105"/>
      <c r="H2631" s="105"/>
      <c r="I2631" s="105"/>
      <c r="J2631" s="105"/>
      <c r="K2631" s="105"/>
      <c r="L2631"/>
      <c r="M2631"/>
      <c r="N2631"/>
      <c r="O2631" s="216"/>
    </row>
    <row r="2632" spans="1:15">
      <c r="A2632"/>
      <c r="B2632"/>
      <c r="C2632"/>
      <c r="D2632"/>
      <c r="E2632"/>
      <c r="F2632" s="105"/>
      <c r="G2632" s="105"/>
      <c r="H2632" s="105"/>
      <c r="I2632" s="105"/>
      <c r="J2632" s="105"/>
      <c r="K2632" s="105"/>
      <c r="L2632"/>
      <c r="M2632"/>
      <c r="N2632"/>
      <c r="O2632" s="216"/>
    </row>
    <row r="2633" spans="1:15">
      <c r="A2633"/>
      <c r="B2633"/>
      <c r="C2633"/>
      <c r="D2633"/>
      <c r="E2633"/>
      <c r="F2633" s="105"/>
      <c r="G2633" s="105"/>
      <c r="H2633" s="105"/>
      <c r="I2633" s="105"/>
      <c r="J2633" s="105"/>
      <c r="K2633" s="105"/>
      <c r="L2633"/>
      <c r="M2633"/>
      <c r="N2633"/>
      <c r="O2633" s="216"/>
    </row>
    <row r="2634" spans="1:15">
      <c r="A2634"/>
      <c r="B2634"/>
      <c r="C2634"/>
      <c r="D2634"/>
      <c r="E2634"/>
      <c r="F2634" s="105"/>
      <c r="G2634" s="105"/>
      <c r="H2634" s="105"/>
      <c r="I2634" s="105"/>
      <c r="J2634" s="105"/>
      <c r="K2634" s="105"/>
      <c r="L2634"/>
      <c r="M2634"/>
      <c r="N2634"/>
      <c r="O2634" s="216"/>
    </row>
    <row r="2635" spans="1:15">
      <c r="A2635"/>
      <c r="B2635"/>
      <c r="C2635"/>
      <c r="D2635"/>
      <c r="E2635"/>
      <c r="F2635" s="105"/>
      <c r="G2635" s="105"/>
      <c r="H2635" s="105"/>
      <c r="I2635" s="105"/>
      <c r="J2635" s="105"/>
      <c r="K2635" s="105"/>
      <c r="L2635"/>
      <c r="M2635"/>
      <c r="N2635"/>
      <c r="O2635" s="216"/>
    </row>
    <row r="2636" spans="1:15">
      <c r="A2636"/>
      <c r="B2636"/>
      <c r="C2636"/>
      <c r="D2636"/>
      <c r="E2636"/>
      <c r="F2636" s="105"/>
      <c r="G2636" s="105"/>
      <c r="H2636" s="105"/>
      <c r="I2636" s="105"/>
      <c r="J2636" s="105"/>
      <c r="K2636" s="105"/>
      <c r="L2636"/>
      <c r="M2636"/>
      <c r="N2636"/>
      <c r="O2636" s="216"/>
    </row>
    <row r="2637" spans="1:15">
      <c r="A2637"/>
      <c r="B2637"/>
      <c r="C2637"/>
      <c r="D2637"/>
      <c r="E2637"/>
      <c r="F2637" s="105"/>
      <c r="G2637" s="105"/>
      <c r="H2637" s="105"/>
      <c r="I2637" s="105"/>
      <c r="J2637" s="105"/>
      <c r="K2637" s="105"/>
      <c r="L2637"/>
      <c r="M2637"/>
      <c r="N2637"/>
      <c r="O2637" s="216"/>
    </row>
    <row r="2638" spans="1:15">
      <c r="A2638"/>
      <c r="B2638"/>
      <c r="C2638"/>
      <c r="D2638"/>
      <c r="E2638"/>
      <c r="F2638" s="105"/>
      <c r="G2638" s="105"/>
      <c r="H2638" s="105"/>
      <c r="I2638" s="105"/>
      <c r="J2638" s="105"/>
      <c r="K2638" s="105"/>
      <c r="L2638"/>
      <c r="M2638"/>
      <c r="N2638"/>
      <c r="O2638" s="216"/>
    </row>
    <row r="2639" spans="1:15">
      <c r="A2639"/>
      <c r="B2639"/>
      <c r="C2639"/>
      <c r="D2639"/>
      <c r="E2639"/>
      <c r="F2639" s="105"/>
      <c r="G2639" s="105"/>
      <c r="H2639" s="105"/>
      <c r="I2639" s="105"/>
      <c r="J2639" s="105"/>
      <c r="K2639" s="105"/>
      <c r="L2639"/>
      <c r="M2639"/>
      <c r="N2639"/>
      <c r="O2639" s="216"/>
    </row>
    <row r="2640" spans="1:15">
      <c r="A2640"/>
      <c r="B2640"/>
      <c r="C2640"/>
      <c r="D2640"/>
      <c r="E2640"/>
      <c r="F2640" s="105"/>
      <c r="G2640" s="105"/>
      <c r="H2640" s="105"/>
      <c r="I2640" s="105"/>
      <c r="J2640" s="105"/>
      <c r="K2640" s="105"/>
      <c r="L2640"/>
      <c r="M2640"/>
      <c r="N2640"/>
      <c r="O2640" s="216"/>
    </row>
    <row r="2641" spans="1:15">
      <c r="A2641"/>
      <c r="B2641"/>
      <c r="C2641"/>
      <c r="D2641"/>
      <c r="E2641"/>
      <c r="F2641" s="105"/>
      <c r="G2641" s="105"/>
      <c r="H2641" s="105"/>
      <c r="I2641" s="105"/>
      <c r="J2641" s="105"/>
      <c r="K2641" s="105"/>
      <c r="L2641"/>
      <c r="M2641"/>
      <c r="N2641"/>
      <c r="O2641" s="216"/>
    </row>
    <row r="2642" spans="1:15">
      <c r="A2642"/>
      <c r="B2642"/>
      <c r="C2642"/>
      <c r="D2642"/>
      <c r="E2642"/>
      <c r="F2642" s="105"/>
      <c r="G2642" s="105"/>
      <c r="H2642" s="105"/>
      <c r="I2642" s="105"/>
      <c r="J2642" s="105"/>
      <c r="K2642" s="105"/>
      <c r="L2642"/>
      <c r="M2642"/>
      <c r="N2642"/>
      <c r="O2642" s="216"/>
    </row>
    <row r="2643" spans="1:15">
      <c r="A2643"/>
      <c r="B2643"/>
      <c r="C2643"/>
      <c r="D2643"/>
      <c r="E2643"/>
      <c r="F2643" s="105"/>
      <c r="G2643" s="105"/>
      <c r="H2643" s="105"/>
      <c r="I2643" s="105"/>
      <c r="J2643" s="105"/>
      <c r="K2643" s="105"/>
      <c r="L2643"/>
      <c r="M2643"/>
      <c r="N2643"/>
      <c r="O2643" s="216"/>
    </row>
    <row r="2644" spans="1:15">
      <c r="A2644"/>
      <c r="B2644"/>
      <c r="C2644"/>
      <c r="D2644"/>
      <c r="E2644"/>
      <c r="F2644" s="105"/>
      <c r="G2644" s="105"/>
      <c r="H2644" s="105"/>
      <c r="I2644" s="105"/>
      <c r="J2644" s="105"/>
      <c r="K2644" s="105"/>
      <c r="L2644"/>
      <c r="M2644"/>
      <c r="N2644"/>
      <c r="O2644" s="216"/>
    </row>
    <row r="2645" spans="1:15">
      <c r="A2645"/>
      <c r="B2645"/>
      <c r="C2645"/>
      <c r="D2645"/>
      <c r="E2645"/>
      <c r="F2645" s="105"/>
      <c r="G2645" s="105"/>
      <c r="H2645" s="105"/>
      <c r="I2645" s="105"/>
      <c r="J2645" s="105"/>
      <c r="K2645" s="105"/>
      <c r="L2645"/>
      <c r="M2645"/>
      <c r="N2645"/>
      <c r="O2645" s="216"/>
    </row>
    <row r="2646" spans="1:15">
      <c r="A2646"/>
      <c r="B2646"/>
      <c r="C2646"/>
      <c r="D2646"/>
      <c r="E2646"/>
      <c r="F2646" s="105"/>
      <c r="G2646" s="105"/>
      <c r="H2646" s="105"/>
      <c r="I2646" s="105"/>
      <c r="J2646" s="105"/>
      <c r="K2646" s="105"/>
      <c r="L2646"/>
      <c r="M2646"/>
      <c r="N2646"/>
      <c r="O2646" s="216"/>
    </row>
    <row r="2647" spans="1:15">
      <c r="A2647"/>
      <c r="B2647"/>
      <c r="C2647"/>
      <c r="D2647"/>
      <c r="E2647"/>
      <c r="F2647" s="105"/>
      <c r="G2647" s="105"/>
      <c r="H2647" s="105"/>
      <c r="I2647" s="105"/>
      <c r="J2647" s="105"/>
      <c r="K2647" s="105"/>
      <c r="L2647"/>
      <c r="M2647"/>
      <c r="N2647"/>
      <c r="O2647" s="216"/>
    </row>
    <row r="2648" spans="1:15">
      <c r="A2648"/>
      <c r="B2648"/>
      <c r="C2648"/>
      <c r="D2648"/>
      <c r="E2648"/>
      <c r="F2648" s="105"/>
      <c r="G2648" s="105"/>
      <c r="H2648" s="105"/>
      <c r="I2648" s="105"/>
      <c r="J2648" s="105"/>
      <c r="K2648" s="105"/>
      <c r="L2648"/>
      <c r="M2648"/>
      <c r="N2648"/>
      <c r="O2648" s="216"/>
    </row>
    <row r="2649" spans="1:15">
      <c r="A2649"/>
      <c r="B2649"/>
      <c r="C2649"/>
      <c r="D2649"/>
      <c r="E2649"/>
      <c r="F2649" s="105"/>
      <c r="G2649" s="105"/>
      <c r="H2649" s="105"/>
      <c r="I2649" s="105"/>
      <c r="J2649" s="105"/>
      <c r="K2649" s="105"/>
      <c r="L2649"/>
      <c r="M2649"/>
      <c r="N2649"/>
      <c r="O2649" s="216"/>
    </row>
    <row r="2650" spans="1:15">
      <c r="A2650"/>
      <c r="B2650"/>
      <c r="C2650"/>
      <c r="D2650"/>
      <c r="E2650"/>
      <c r="F2650" s="105"/>
      <c r="G2650" s="105"/>
      <c r="H2650" s="105"/>
      <c r="I2650" s="105"/>
      <c r="J2650" s="105"/>
      <c r="K2650" s="105"/>
      <c r="L2650"/>
      <c r="M2650"/>
      <c r="N2650"/>
      <c r="O2650" s="216"/>
    </row>
    <row r="2651" spans="1:15">
      <c r="A2651"/>
      <c r="B2651"/>
      <c r="C2651"/>
      <c r="D2651"/>
      <c r="E2651"/>
      <c r="F2651" s="105"/>
      <c r="G2651" s="105"/>
      <c r="H2651" s="105"/>
      <c r="I2651" s="105"/>
      <c r="J2651" s="105"/>
      <c r="K2651" s="105"/>
      <c r="L2651"/>
      <c r="M2651"/>
      <c r="N2651"/>
      <c r="O2651" s="216"/>
    </row>
    <row r="2652" spans="1:15">
      <c r="A2652"/>
      <c r="B2652"/>
      <c r="C2652"/>
      <c r="D2652"/>
      <c r="E2652"/>
      <c r="F2652" s="105"/>
      <c r="G2652" s="105"/>
      <c r="H2652" s="105"/>
      <c r="I2652" s="105"/>
      <c r="J2652" s="105"/>
      <c r="K2652" s="105"/>
      <c r="L2652"/>
      <c r="M2652"/>
      <c r="N2652"/>
      <c r="O2652" s="216"/>
    </row>
    <row r="2653" spans="1:15">
      <c r="A2653"/>
      <c r="B2653"/>
      <c r="C2653"/>
      <c r="D2653"/>
      <c r="E2653"/>
      <c r="F2653" s="105"/>
      <c r="G2653" s="105"/>
      <c r="H2653" s="105"/>
      <c r="I2653" s="105"/>
      <c r="J2653" s="105"/>
      <c r="K2653" s="105"/>
      <c r="L2653"/>
      <c r="M2653"/>
      <c r="N2653"/>
      <c r="O2653" s="216"/>
    </row>
    <row r="2654" spans="1:15">
      <c r="A2654"/>
      <c r="B2654"/>
      <c r="C2654"/>
      <c r="D2654"/>
      <c r="E2654"/>
      <c r="F2654" s="105"/>
      <c r="G2654" s="105"/>
      <c r="H2654" s="105"/>
      <c r="I2654" s="105"/>
      <c r="J2654" s="105"/>
      <c r="K2654" s="105"/>
      <c r="L2654"/>
      <c r="M2654"/>
      <c r="N2654"/>
      <c r="O2654" s="216"/>
    </row>
    <row r="2655" spans="1:15">
      <c r="A2655"/>
      <c r="B2655"/>
      <c r="C2655"/>
      <c r="D2655"/>
      <c r="E2655"/>
      <c r="F2655" s="105"/>
      <c r="G2655" s="105"/>
      <c r="H2655" s="105"/>
      <c r="I2655" s="105"/>
      <c r="J2655" s="105"/>
      <c r="K2655" s="105"/>
      <c r="L2655"/>
      <c r="M2655"/>
      <c r="N2655"/>
      <c r="O2655" s="216"/>
    </row>
    <row r="2656" spans="1:15">
      <c r="A2656"/>
      <c r="B2656"/>
      <c r="C2656"/>
      <c r="D2656"/>
      <c r="E2656"/>
      <c r="F2656" s="105"/>
      <c r="G2656" s="105"/>
      <c r="H2656" s="105"/>
      <c r="I2656" s="105"/>
      <c r="J2656" s="105"/>
      <c r="K2656" s="105"/>
      <c r="L2656"/>
      <c r="M2656"/>
      <c r="N2656"/>
      <c r="O2656" s="216"/>
    </row>
    <row r="2657" spans="1:15">
      <c r="A2657"/>
      <c r="B2657"/>
      <c r="C2657"/>
      <c r="D2657"/>
      <c r="E2657"/>
      <c r="F2657" s="105"/>
      <c r="G2657" s="105"/>
      <c r="H2657" s="105"/>
      <c r="I2657" s="105"/>
      <c r="J2657" s="105"/>
      <c r="K2657" s="105"/>
      <c r="L2657"/>
      <c r="M2657"/>
      <c r="N2657"/>
      <c r="O2657" s="216"/>
    </row>
    <row r="2658" spans="1:15">
      <c r="A2658"/>
      <c r="B2658"/>
      <c r="C2658"/>
      <c r="D2658"/>
      <c r="E2658"/>
      <c r="F2658" s="105"/>
      <c r="G2658" s="105"/>
      <c r="H2658" s="105"/>
      <c r="I2658" s="105"/>
      <c r="J2658" s="105"/>
      <c r="K2658" s="105"/>
      <c r="L2658"/>
      <c r="M2658"/>
      <c r="N2658"/>
      <c r="O2658" s="216"/>
    </row>
    <row r="2659" spans="1:15">
      <c r="A2659"/>
      <c r="B2659"/>
      <c r="C2659"/>
      <c r="D2659"/>
      <c r="E2659"/>
      <c r="F2659" s="105"/>
      <c r="G2659" s="105"/>
      <c r="H2659" s="105"/>
      <c r="I2659" s="105"/>
      <c r="J2659" s="105"/>
      <c r="K2659" s="105"/>
      <c r="L2659"/>
      <c r="M2659"/>
      <c r="N2659"/>
      <c r="O2659" s="216"/>
    </row>
    <row r="2660" spans="1:15">
      <c r="A2660"/>
      <c r="B2660"/>
      <c r="C2660"/>
      <c r="D2660"/>
      <c r="E2660"/>
      <c r="F2660" s="105"/>
      <c r="G2660" s="105"/>
      <c r="H2660" s="105"/>
      <c r="I2660" s="105"/>
      <c r="J2660" s="105"/>
      <c r="K2660" s="105"/>
      <c r="L2660"/>
      <c r="M2660"/>
      <c r="N2660"/>
      <c r="O2660" s="216"/>
    </row>
    <row r="2661" spans="1:15">
      <c r="A2661"/>
      <c r="B2661"/>
      <c r="C2661"/>
      <c r="D2661"/>
      <c r="E2661"/>
      <c r="F2661" s="105"/>
      <c r="G2661" s="105"/>
      <c r="H2661" s="105"/>
      <c r="I2661" s="105"/>
      <c r="J2661" s="105"/>
      <c r="K2661" s="105"/>
      <c r="L2661"/>
      <c r="M2661"/>
      <c r="N2661"/>
      <c r="O2661" s="216"/>
    </row>
    <row r="2662" spans="1:15">
      <c r="A2662"/>
      <c r="B2662"/>
      <c r="C2662"/>
      <c r="D2662"/>
      <c r="E2662"/>
      <c r="F2662" s="105"/>
      <c r="G2662" s="105"/>
      <c r="H2662" s="105"/>
      <c r="I2662" s="105"/>
      <c r="J2662" s="105"/>
      <c r="K2662" s="105"/>
      <c r="L2662"/>
      <c r="M2662"/>
      <c r="N2662"/>
      <c r="O2662" s="216"/>
    </row>
    <row r="2663" spans="1:15">
      <c r="A2663"/>
      <c r="B2663"/>
      <c r="C2663"/>
      <c r="D2663"/>
      <c r="E2663"/>
      <c r="F2663" s="105"/>
      <c r="G2663" s="105"/>
      <c r="H2663" s="105"/>
      <c r="I2663" s="105"/>
      <c r="J2663" s="105"/>
      <c r="K2663" s="105"/>
      <c r="L2663"/>
      <c r="M2663"/>
      <c r="N2663"/>
      <c r="O2663" s="216"/>
    </row>
    <row r="2664" spans="1:15">
      <c r="A2664"/>
      <c r="B2664"/>
      <c r="C2664"/>
      <c r="D2664"/>
      <c r="E2664"/>
      <c r="F2664" s="105"/>
      <c r="G2664" s="105"/>
      <c r="H2664" s="105"/>
      <c r="I2664" s="105"/>
      <c r="J2664" s="105"/>
      <c r="K2664" s="105"/>
      <c r="L2664"/>
      <c r="M2664"/>
      <c r="N2664"/>
      <c r="O2664" s="216"/>
    </row>
    <row r="2665" spans="1:15">
      <c r="A2665"/>
      <c r="B2665"/>
      <c r="C2665"/>
      <c r="D2665"/>
      <c r="E2665"/>
      <c r="F2665" s="105"/>
      <c r="G2665" s="105"/>
      <c r="H2665" s="105"/>
      <c r="I2665" s="105"/>
      <c r="J2665" s="105"/>
      <c r="K2665" s="105"/>
      <c r="L2665"/>
      <c r="M2665"/>
      <c r="N2665"/>
      <c r="O2665" s="216"/>
    </row>
    <row r="2666" spans="1:15">
      <c r="A2666"/>
      <c r="B2666"/>
      <c r="C2666"/>
      <c r="D2666"/>
      <c r="E2666"/>
      <c r="F2666" s="105"/>
      <c r="G2666" s="105"/>
      <c r="H2666" s="105"/>
      <c r="I2666" s="105"/>
      <c r="J2666" s="105"/>
      <c r="K2666" s="105"/>
      <c r="L2666"/>
      <c r="M2666"/>
      <c r="N2666"/>
      <c r="O2666" s="216"/>
    </row>
    <row r="2667" spans="1:15">
      <c r="A2667"/>
      <c r="B2667"/>
      <c r="C2667"/>
      <c r="D2667"/>
      <c r="E2667"/>
      <c r="F2667" s="105"/>
      <c r="G2667" s="105"/>
      <c r="H2667" s="105"/>
      <c r="I2667" s="105"/>
      <c r="J2667" s="105"/>
      <c r="K2667" s="105"/>
      <c r="L2667"/>
      <c r="M2667"/>
      <c r="N2667"/>
      <c r="O2667" s="216"/>
    </row>
    <row r="2668" spans="1:15">
      <c r="A2668"/>
      <c r="B2668"/>
      <c r="C2668"/>
      <c r="D2668"/>
      <c r="E2668"/>
      <c r="F2668" s="105"/>
      <c r="G2668" s="105"/>
      <c r="H2668" s="105"/>
      <c r="I2668" s="105"/>
      <c r="J2668" s="105"/>
      <c r="K2668" s="105"/>
      <c r="L2668"/>
      <c r="M2668"/>
      <c r="N2668"/>
      <c r="O2668" s="216"/>
    </row>
    <row r="2669" spans="1:15">
      <c r="A2669"/>
      <c r="B2669"/>
      <c r="C2669"/>
      <c r="D2669"/>
      <c r="E2669"/>
      <c r="F2669" s="105"/>
      <c r="G2669" s="105"/>
      <c r="H2669" s="105"/>
      <c r="I2669" s="105"/>
      <c r="J2669" s="105"/>
      <c r="K2669" s="105"/>
      <c r="L2669"/>
      <c r="M2669"/>
      <c r="N2669"/>
      <c r="O2669" s="216"/>
    </row>
    <row r="2670" spans="1:15">
      <c r="A2670"/>
      <c r="B2670"/>
      <c r="C2670"/>
      <c r="D2670"/>
      <c r="E2670"/>
      <c r="F2670" s="105"/>
      <c r="G2670" s="105"/>
      <c r="H2670" s="105"/>
      <c r="I2670" s="105"/>
      <c r="J2670" s="105"/>
      <c r="K2670" s="105"/>
      <c r="L2670"/>
      <c r="M2670"/>
      <c r="N2670"/>
      <c r="O2670" s="216"/>
    </row>
    <row r="2671" spans="1:15">
      <c r="A2671"/>
      <c r="B2671"/>
      <c r="C2671"/>
      <c r="D2671"/>
      <c r="E2671"/>
      <c r="F2671" s="105"/>
      <c r="G2671" s="105"/>
      <c r="H2671" s="105"/>
      <c r="I2671" s="105"/>
      <c r="J2671" s="105"/>
      <c r="K2671" s="105"/>
      <c r="L2671"/>
      <c r="M2671"/>
      <c r="N2671"/>
      <c r="O2671" s="216"/>
    </row>
    <row r="2672" spans="1:15">
      <c r="A2672"/>
      <c r="B2672"/>
      <c r="C2672"/>
      <c r="D2672"/>
      <c r="E2672"/>
      <c r="F2672" s="105"/>
      <c r="G2672" s="105"/>
      <c r="H2672" s="105"/>
      <c r="I2672" s="105"/>
      <c r="J2672" s="105"/>
      <c r="K2672" s="105"/>
      <c r="L2672"/>
      <c r="M2672"/>
      <c r="N2672"/>
      <c r="O2672" s="216"/>
    </row>
    <row r="2673" spans="1:15">
      <c r="A2673"/>
      <c r="B2673"/>
      <c r="C2673"/>
      <c r="D2673"/>
      <c r="E2673"/>
      <c r="F2673" s="105"/>
      <c r="G2673" s="105"/>
      <c r="H2673" s="105"/>
      <c r="I2673" s="105"/>
      <c r="J2673" s="105"/>
      <c r="K2673" s="105"/>
      <c r="L2673"/>
      <c r="M2673"/>
      <c r="N2673"/>
      <c r="O2673" s="216"/>
    </row>
    <row r="2674" spans="1:15">
      <c r="A2674"/>
      <c r="B2674"/>
      <c r="C2674"/>
      <c r="D2674"/>
      <c r="E2674"/>
      <c r="F2674" s="105"/>
      <c r="G2674" s="105"/>
      <c r="H2674" s="105"/>
      <c r="I2674" s="105"/>
      <c r="J2674" s="105"/>
      <c r="K2674" s="105"/>
      <c r="L2674"/>
      <c r="M2674"/>
      <c r="N2674"/>
      <c r="O2674" s="216"/>
    </row>
    <row r="2675" spans="1:15">
      <c r="A2675"/>
      <c r="B2675"/>
      <c r="C2675"/>
      <c r="D2675"/>
      <c r="E2675"/>
      <c r="F2675" s="105"/>
      <c r="G2675" s="105"/>
      <c r="H2675" s="105"/>
      <c r="I2675" s="105"/>
      <c r="J2675" s="105"/>
      <c r="K2675" s="105"/>
      <c r="L2675"/>
      <c r="M2675"/>
      <c r="N2675"/>
      <c r="O2675" s="216"/>
    </row>
    <row r="2676" spans="1:15">
      <c r="A2676"/>
      <c r="B2676"/>
      <c r="C2676"/>
      <c r="D2676"/>
      <c r="E2676"/>
      <c r="F2676" s="105"/>
      <c r="G2676" s="105"/>
      <c r="H2676" s="105"/>
      <c r="I2676" s="105"/>
      <c r="J2676" s="105"/>
      <c r="K2676" s="105"/>
      <c r="L2676"/>
      <c r="M2676"/>
      <c r="N2676"/>
      <c r="O2676" s="216"/>
    </row>
    <row r="2677" spans="1:15">
      <c r="A2677"/>
      <c r="B2677"/>
      <c r="C2677"/>
      <c r="D2677"/>
      <c r="E2677"/>
      <c r="F2677" s="105"/>
      <c r="G2677" s="105"/>
      <c r="H2677" s="105"/>
      <c r="I2677" s="105"/>
      <c r="J2677" s="105"/>
      <c r="K2677" s="105"/>
      <c r="L2677"/>
      <c r="M2677"/>
      <c r="N2677"/>
      <c r="O2677" s="216"/>
    </row>
    <row r="2678" spans="1:15">
      <c r="A2678"/>
      <c r="B2678"/>
      <c r="C2678"/>
      <c r="D2678"/>
      <c r="E2678"/>
      <c r="F2678" s="105"/>
      <c r="G2678" s="105"/>
      <c r="H2678" s="105"/>
      <c r="I2678" s="105"/>
      <c r="J2678" s="105"/>
      <c r="K2678" s="105"/>
      <c r="L2678"/>
      <c r="M2678"/>
      <c r="N2678"/>
      <c r="O2678" s="216"/>
    </row>
    <row r="2679" spans="1:15">
      <c r="A2679"/>
      <c r="B2679"/>
      <c r="C2679"/>
      <c r="D2679"/>
      <c r="E2679"/>
      <c r="F2679" s="105"/>
      <c r="G2679" s="105"/>
      <c r="H2679" s="105"/>
      <c r="I2679" s="105"/>
      <c r="J2679" s="105"/>
      <c r="K2679" s="105"/>
      <c r="L2679"/>
      <c r="M2679"/>
      <c r="N2679"/>
      <c r="O2679" s="216"/>
    </row>
    <row r="2680" spans="1:15">
      <c r="A2680"/>
      <c r="B2680"/>
      <c r="C2680"/>
      <c r="D2680"/>
      <c r="E2680"/>
      <c r="F2680" s="105"/>
      <c r="G2680" s="105"/>
      <c r="H2680" s="105"/>
      <c r="I2680" s="105"/>
      <c r="J2680" s="105"/>
      <c r="K2680" s="105"/>
      <c r="L2680"/>
      <c r="M2680"/>
      <c r="N2680"/>
      <c r="O2680" s="216"/>
    </row>
    <row r="2681" spans="1:15">
      <c r="A2681"/>
      <c r="B2681"/>
      <c r="C2681"/>
      <c r="D2681"/>
      <c r="E2681"/>
      <c r="F2681" s="105"/>
      <c r="G2681" s="105"/>
      <c r="H2681" s="105"/>
      <c r="I2681" s="105"/>
      <c r="J2681" s="105"/>
      <c r="K2681" s="105"/>
      <c r="L2681"/>
      <c r="M2681"/>
      <c r="N2681"/>
      <c r="O2681" s="216"/>
    </row>
    <row r="2682" spans="1:15">
      <c r="A2682"/>
      <c r="B2682"/>
      <c r="C2682"/>
      <c r="D2682"/>
      <c r="E2682"/>
      <c r="F2682" s="105"/>
      <c r="G2682" s="105"/>
      <c r="H2682" s="105"/>
      <c r="I2682" s="105"/>
      <c r="J2682" s="105"/>
      <c r="K2682" s="105"/>
      <c r="L2682"/>
      <c r="M2682"/>
      <c r="N2682"/>
      <c r="O2682" s="216"/>
    </row>
    <row r="2683" spans="1:15">
      <c r="A2683"/>
      <c r="B2683"/>
      <c r="C2683"/>
      <c r="D2683"/>
      <c r="E2683"/>
      <c r="F2683" s="105"/>
      <c r="G2683" s="105"/>
      <c r="H2683" s="105"/>
      <c r="I2683" s="105"/>
      <c r="J2683" s="105"/>
      <c r="K2683" s="105"/>
      <c r="L2683"/>
      <c r="M2683"/>
      <c r="N2683"/>
      <c r="O2683" s="216"/>
    </row>
    <row r="2684" spans="1:15">
      <c r="A2684"/>
      <c r="B2684"/>
      <c r="C2684"/>
      <c r="D2684"/>
      <c r="E2684"/>
      <c r="F2684" s="105"/>
      <c r="G2684" s="105"/>
      <c r="H2684" s="105"/>
      <c r="I2684" s="105"/>
      <c r="J2684" s="105"/>
      <c r="K2684" s="105"/>
      <c r="L2684"/>
      <c r="M2684"/>
      <c r="N2684"/>
      <c r="O2684" s="216"/>
    </row>
    <row r="2685" spans="1:15">
      <c r="A2685"/>
      <c r="B2685"/>
      <c r="C2685"/>
      <c r="D2685"/>
      <c r="E2685"/>
      <c r="F2685" s="105"/>
      <c r="G2685" s="105"/>
      <c r="H2685" s="105"/>
      <c r="I2685" s="105"/>
      <c r="J2685" s="105"/>
      <c r="K2685" s="105"/>
      <c r="L2685"/>
      <c r="M2685"/>
      <c r="N2685"/>
      <c r="O2685" s="216"/>
    </row>
    <row r="2686" spans="1:15">
      <c r="A2686"/>
      <c r="B2686"/>
      <c r="C2686"/>
      <c r="D2686"/>
      <c r="E2686"/>
      <c r="F2686" s="105"/>
      <c r="G2686" s="105"/>
      <c r="H2686" s="105"/>
      <c r="I2686" s="105"/>
      <c r="J2686" s="105"/>
      <c r="K2686" s="105"/>
      <c r="L2686"/>
      <c r="M2686"/>
      <c r="N2686"/>
      <c r="O2686" s="216"/>
    </row>
    <row r="2687" spans="1:15">
      <c r="A2687"/>
      <c r="B2687"/>
      <c r="C2687"/>
      <c r="D2687"/>
      <c r="E2687"/>
      <c r="F2687" s="105"/>
      <c r="G2687" s="105"/>
      <c r="H2687" s="105"/>
      <c r="I2687" s="105"/>
      <c r="J2687" s="105"/>
      <c r="K2687" s="105"/>
      <c r="L2687"/>
      <c r="M2687"/>
      <c r="N2687"/>
      <c r="O2687" s="216"/>
    </row>
    <row r="2688" spans="1:15">
      <c r="A2688"/>
      <c r="B2688"/>
      <c r="C2688"/>
      <c r="D2688"/>
      <c r="E2688"/>
      <c r="F2688" s="105"/>
      <c r="G2688" s="105"/>
      <c r="H2688" s="105"/>
      <c r="I2688" s="105"/>
      <c r="J2688" s="105"/>
      <c r="K2688" s="105"/>
      <c r="L2688"/>
      <c r="M2688"/>
      <c r="N2688"/>
      <c r="O2688" s="216"/>
    </row>
    <row r="2689" spans="1:15">
      <c r="A2689"/>
      <c r="B2689"/>
      <c r="C2689"/>
      <c r="D2689"/>
      <c r="E2689"/>
      <c r="F2689" s="105"/>
      <c r="G2689" s="105"/>
      <c r="H2689" s="105"/>
      <c r="I2689" s="105"/>
      <c r="J2689" s="105"/>
      <c r="K2689" s="105"/>
      <c r="L2689"/>
      <c r="M2689"/>
      <c r="N2689"/>
      <c r="O2689" s="216"/>
    </row>
    <row r="2690" spans="1:15">
      <c r="A2690"/>
      <c r="B2690"/>
      <c r="C2690"/>
      <c r="D2690"/>
      <c r="E2690"/>
      <c r="F2690" s="105"/>
      <c r="G2690" s="105"/>
      <c r="H2690" s="105"/>
      <c r="I2690" s="105"/>
      <c r="J2690" s="105"/>
      <c r="K2690" s="105"/>
      <c r="L2690"/>
      <c r="M2690"/>
      <c r="N2690"/>
      <c r="O2690" s="216"/>
    </row>
    <row r="2691" spans="1:15">
      <c r="A2691"/>
      <c r="B2691"/>
      <c r="C2691"/>
      <c r="D2691"/>
      <c r="E2691"/>
      <c r="F2691" s="105"/>
      <c r="G2691" s="105"/>
      <c r="H2691" s="105"/>
      <c r="I2691" s="105"/>
      <c r="J2691" s="105"/>
      <c r="K2691" s="105"/>
      <c r="L2691"/>
      <c r="M2691"/>
      <c r="N2691"/>
      <c r="O2691" s="216"/>
    </row>
    <row r="2692" spans="1:15">
      <c r="A2692"/>
      <c r="B2692"/>
      <c r="C2692"/>
      <c r="D2692"/>
      <c r="E2692"/>
      <c r="F2692" s="105"/>
      <c r="G2692" s="105"/>
      <c r="H2692" s="105"/>
      <c r="I2692" s="105"/>
      <c r="J2692" s="105"/>
      <c r="K2692" s="105"/>
      <c r="L2692"/>
      <c r="M2692"/>
      <c r="N2692"/>
      <c r="O2692" s="216"/>
    </row>
    <row r="2693" spans="1:15">
      <c r="A2693"/>
      <c r="B2693"/>
      <c r="C2693"/>
      <c r="D2693"/>
      <c r="E2693"/>
      <c r="F2693" s="105"/>
      <c r="G2693" s="105"/>
      <c r="H2693" s="105"/>
      <c r="I2693" s="105"/>
      <c r="J2693" s="105"/>
      <c r="K2693" s="105"/>
      <c r="L2693"/>
      <c r="M2693"/>
      <c r="N2693"/>
      <c r="O2693" s="216"/>
    </row>
    <row r="2694" spans="1:15">
      <c r="A2694"/>
      <c r="B2694"/>
      <c r="C2694"/>
      <c r="D2694"/>
      <c r="E2694"/>
      <c r="F2694" s="105"/>
      <c r="G2694" s="105"/>
      <c r="H2694" s="105"/>
      <c r="I2694" s="105"/>
      <c r="J2694" s="105"/>
      <c r="K2694" s="105"/>
      <c r="L2694"/>
      <c r="M2694"/>
      <c r="N2694"/>
      <c r="O2694" s="216"/>
    </row>
    <row r="2695" spans="1:15">
      <c r="A2695"/>
      <c r="B2695"/>
      <c r="C2695"/>
      <c r="D2695"/>
      <c r="E2695"/>
      <c r="F2695" s="105"/>
      <c r="G2695" s="105"/>
      <c r="H2695" s="105"/>
      <c r="I2695" s="105"/>
      <c r="J2695" s="105"/>
      <c r="K2695" s="105"/>
      <c r="L2695"/>
      <c r="M2695"/>
      <c r="N2695"/>
      <c r="O2695" s="216"/>
    </row>
    <row r="2696" spans="1:15">
      <c r="A2696"/>
      <c r="B2696"/>
      <c r="C2696"/>
      <c r="D2696"/>
      <c r="E2696"/>
      <c r="F2696" s="105"/>
      <c r="G2696" s="105"/>
      <c r="H2696" s="105"/>
      <c r="I2696" s="105"/>
      <c r="J2696" s="105"/>
      <c r="K2696" s="105"/>
      <c r="L2696"/>
      <c r="M2696"/>
      <c r="N2696"/>
      <c r="O2696" s="216"/>
    </row>
    <row r="2697" spans="1:15">
      <c r="A2697"/>
      <c r="B2697"/>
      <c r="C2697"/>
      <c r="D2697"/>
      <c r="E2697"/>
      <c r="F2697" s="105"/>
      <c r="G2697" s="105"/>
      <c r="H2697" s="105"/>
      <c r="I2697" s="105"/>
      <c r="J2697" s="105"/>
      <c r="K2697" s="105"/>
      <c r="L2697"/>
      <c r="M2697"/>
      <c r="N2697"/>
      <c r="O2697" s="216"/>
    </row>
    <row r="2698" spans="1:15">
      <c r="A2698"/>
      <c r="B2698"/>
      <c r="C2698"/>
      <c r="D2698"/>
      <c r="E2698"/>
      <c r="F2698" s="105"/>
      <c r="G2698" s="105"/>
      <c r="H2698" s="105"/>
      <c r="I2698" s="105"/>
      <c r="J2698" s="105"/>
      <c r="K2698" s="105"/>
      <c r="L2698"/>
      <c r="M2698"/>
      <c r="N2698"/>
      <c r="O2698" s="216"/>
    </row>
    <row r="2699" spans="1:15">
      <c r="A2699"/>
      <c r="B2699"/>
      <c r="C2699"/>
      <c r="D2699"/>
      <c r="E2699"/>
      <c r="F2699" s="105"/>
      <c r="G2699" s="105"/>
      <c r="H2699" s="105"/>
      <c r="I2699" s="105"/>
      <c r="J2699" s="105"/>
      <c r="K2699" s="105"/>
      <c r="L2699"/>
      <c r="M2699"/>
      <c r="N2699"/>
      <c r="O2699" s="216"/>
    </row>
    <row r="2700" spans="1:15">
      <c r="A2700"/>
      <c r="B2700"/>
      <c r="C2700"/>
      <c r="D2700"/>
      <c r="E2700"/>
      <c r="F2700" s="105"/>
      <c r="G2700" s="105"/>
      <c r="H2700" s="105"/>
      <c r="I2700" s="105"/>
      <c r="J2700" s="105"/>
      <c r="K2700" s="105"/>
      <c r="L2700"/>
      <c r="M2700"/>
      <c r="N2700"/>
      <c r="O2700" s="216"/>
    </row>
    <row r="2701" spans="1:15">
      <c r="A2701"/>
      <c r="B2701"/>
      <c r="C2701"/>
      <c r="D2701"/>
      <c r="E2701"/>
      <c r="F2701" s="105"/>
      <c r="G2701" s="105"/>
      <c r="H2701" s="105"/>
      <c r="I2701" s="105"/>
      <c r="J2701" s="105"/>
      <c r="K2701" s="105"/>
      <c r="L2701"/>
      <c r="M2701"/>
      <c r="N2701"/>
      <c r="O2701" s="216"/>
    </row>
    <row r="2702" spans="1:15">
      <c r="A2702"/>
      <c r="B2702"/>
      <c r="C2702"/>
      <c r="D2702"/>
      <c r="E2702"/>
      <c r="F2702" s="105"/>
      <c r="G2702" s="105"/>
      <c r="H2702" s="105"/>
      <c r="I2702" s="105"/>
      <c r="J2702" s="105"/>
      <c r="K2702" s="105"/>
      <c r="L2702"/>
      <c r="M2702"/>
      <c r="N2702"/>
      <c r="O2702" s="216"/>
    </row>
    <row r="2703" spans="1:15">
      <c r="A2703"/>
      <c r="B2703"/>
      <c r="C2703"/>
      <c r="D2703"/>
      <c r="E2703"/>
      <c r="F2703" s="105"/>
      <c r="G2703" s="105"/>
      <c r="H2703" s="105"/>
      <c r="I2703" s="105"/>
      <c r="J2703" s="105"/>
      <c r="K2703" s="105"/>
      <c r="L2703"/>
      <c r="M2703"/>
      <c r="N2703"/>
      <c r="O2703" s="216"/>
    </row>
    <row r="2704" spans="1:15">
      <c r="A2704"/>
      <c r="B2704"/>
      <c r="C2704"/>
      <c r="D2704"/>
      <c r="E2704"/>
      <c r="F2704" s="105"/>
      <c r="G2704" s="105"/>
      <c r="H2704" s="105"/>
      <c r="I2704" s="105"/>
      <c r="J2704" s="105"/>
      <c r="K2704" s="105"/>
      <c r="L2704"/>
      <c r="M2704"/>
      <c r="N2704"/>
      <c r="O2704" s="216"/>
    </row>
    <row r="2705" spans="1:15">
      <c r="A2705"/>
      <c r="B2705"/>
      <c r="C2705"/>
      <c r="D2705"/>
      <c r="E2705"/>
      <c r="F2705" s="105"/>
      <c r="G2705" s="105"/>
      <c r="H2705" s="105"/>
      <c r="I2705" s="105"/>
      <c r="J2705" s="105"/>
      <c r="K2705" s="105"/>
      <c r="L2705"/>
      <c r="M2705"/>
      <c r="N2705"/>
      <c r="O2705" s="216"/>
    </row>
    <row r="2706" spans="1:15">
      <c r="A2706"/>
      <c r="B2706"/>
      <c r="C2706"/>
      <c r="D2706"/>
      <c r="E2706"/>
      <c r="F2706" s="105"/>
      <c r="G2706" s="105"/>
      <c r="H2706" s="105"/>
      <c r="I2706" s="105"/>
      <c r="J2706" s="105"/>
      <c r="K2706" s="105"/>
      <c r="L2706"/>
      <c r="M2706"/>
      <c r="N2706"/>
      <c r="O2706" s="216"/>
    </row>
    <row r="2707" spans="1:15">
      <c r="A2707"/>
      <c r="B2707"/>
      <c r="C2707"/>
      <c r="D2707"/>
      <c r="E2707"/>
      <c r="F2707" s="105"/>
      <c r="G2707" s="105"/>
      <c r="H2707" s="105"/>
      <c r="I2707" s="105"/>
      <c r="J2707" s="105"/>
      <c r="K2707" s="105"/>
      <c r="L2707"/>
      <c r="M2707"/>
      <c r="N2707"/>
      <c r="O2707" s="216"/>
    </row>
    <row r="2708" spans="1:15">
      <c r="A2708"/>
      <c r="B2708"/>
      <c r="C2708"/>
      <c r="D2708"/>
      <c r="E2708"/>
      <c r="F2708" s="105"/>
      <c r="G2708" s="105"/>
      <c r="H2708" s="105"/>
      <c r="I2708" s="105"/>
      <c r="J2708" s="105"/>
      <c r="K2708" s="105"/>
      <c r="L2708"/>
      <c r="M2708"/>
      <c r="N2708"/>
      <c r="O2708" s="216"/>
    </row>
    <row r="2709" spans="1:15">
      <c r="A2709"/>
      <c r="B2709"/>
      <c r="C2709"/>
      <c r="D2709"/>
      <c r="E2709"/>
      <c r="F2709" s="105"/>
      <c r="G2709" s="105"/>
      <c r="H2709" s="105"/>
      <c r="I2709" s="105"/>
      <c r="J2709" s="105"/>
      <c r="K2709" s="105"/>
      <c r="L2709"/>
      <c r="M2709"/>
      <c r="N2709"/>
      <c r="O2709" s="216"/>
    </row>
    <row r="2710" spans="1:15">
      <c r="A2710"/>
      <c r="B2710"/>
      <c r="C2710"/>
      <c r="D2710"/>
      <c r="E2710"/>
      <c r="F2710" s="105"/>
      <c r="G2710" s="105"/>
      <c r="H2710" s="105"/>
      <c r="I2710" s="105"/>
      <c r="J2710" s="105"/>
      <c r="K2710" s="105"/>
      <c r="L2710"/>
      <c r="M2710"/>
      <c r="N2710"/>
      <c r="O2710" s="216"/>
    </row>
    <row r="2711" spans="1:15">
      <c r="A2711"/>
      <c r="B2711"/>
      <c r="C2711"/>
      <c r="D2711"/>
      <c r="E2711"/>
      <c r="F2711" s="105"/>
      <c r="G2711" s="105"/>
      <c r="H2711" s="105"/>
      <c r="I2711" s="105"/>
      <c r="J2711" s="105"/>
      <c r="K2711" s="105"/>
      <c r="L2711"/>
      <c r="M2711"/>
      <c r="N2711"/>
      <c r="O2711" s="216"/>
    </row>
    <row r="2712" spans="1:15">
      <c r="A2712"/>
      <c r="B2712"/>
      <c r="C2712"/>
      <c r="D2712"/>
      <c r="E2712"/>
      <c r="F2712" s="105"/>
      <c r="G2712" s="105"/>
      <c r="H2712" s="105"/>
      <c r="I2712" s="105"/>
      <c r="J2712" s="105"/>
      <c r="K2712" s="105"/>
      <c r="L2712"/>
      <c r="M2712"/>
      <c r="N2712"/>
      <c r="O2712" s="216"/>
    </row>
    <row r="2713" spans="1:15">
      <c r="A2713"/>
      <c r="B2713"/>
      <c r="C2713"/>
      <c r="D2713"/>
      <c r="E2713"/>
      <c r="F2713" s="105"/>
      <c r="G2713" s="105"/>
      <c r="H2713" s="105"/>
      <c r="I2713" s="105"/>
      <c r="J2713" s="105"/>
      <c r="K2713" s="105"/>
      <c r="L2713"/>
      <c r="M2713"/>
      <c r="N2713"/>
      <c r="O2713" s="216"/>
    </row>
    <row r="2714" spans="1:15">
      <c r="A2714"/>
      <c r="B2714"/>
      <c r="C2714"/>
      <c r="D2714"/>
      <c r="E2714"/>
      <c r="F2714" s="105"/>
      <c r="G2714" s="105"/>
      <c r="H2714" s="105"/>
      <c r="I2714" s="105"/>
      <c r="J2714" s="105"/>
      <c r="K2714" s="105"/>
      <c r="L2714"/>
      <c r="M2714"/>
      <c r="N2714"/>
      <c r="O2714" s="216"/>
    </row>
    <row r="2715" spans="1:15">
      <c r="A2715"/>
      <c r="B2715"/>
      <c r="C2715"/>
      <c r="D2715"/>
      <c r="E2715"/>
      <c r="F2715" s="105"/>
      <c r="G2715" s="105"/>
      <c r="H2715" s="105"/>
      <c r="I2715" s="105"/>
      <c r="J2715" s="105"/>
      <c r="K2715" s="105"/>
      <c r="L2715"/>
      <c r="M2715"/>
      <c r="N2715"/>
      <c r="O2715" s="216"/>
    </row>
    <row r="2716" spans="1:15">
      <c r="A2716"/>
      <c r="B2716"/>
      <c r="C2716"/>
      <c r="D2716"/>
      <c r="E2716"/>
      <c r="F2716" s="105"/>
      <c r="G2716" s="105"/>
      <c r="H2716" s="105"/>
      <c r="I2716" s="105"/>
      <c r="J2716" s="105"/>
      <c r="K2716" s="105"/>
      <c r="L2716"/>
      <c r="M2716"/>
      <c r="N2716"/>
      <c r="O2716" s="216"/>
    </row>
    <row r="2717" spans="1:15">
      <c r="A2717"/>
      <c r="B2717"/>
      <c r="C2717"/>
      <c r="D2717"/>
      <c r="E2717"/>
      <c r="F2717" s="105"/>
      <c r="G2717" s="105"/>
      <c r="H2717" s="105"/>
      <c r="I2717" s="105"/>
      <c r="J2717" s="105"/>
      <c r="K2717" s="105"/>
      <c r="L2717"/>
      <c r="M2717"/>
      <c r="N2717"/>
      <c r="O2717" s="216"/>
    </row>
    <row r="2718" spans="1:15">
      <c r="A2718"/>
      <c r="B2718"/>
      <c r="C2718"/>
      <c r="D2718"/>
      <c r="E2718"/>
      <c r="F2718" s="105"/>
      <c r="G2718" s="105"/>
      <c r="H2718" s="105"/>
      <c r="I2718" s="105"/>
      <c r="J2718" s="105"/>
      <c r="K2718" s="105"/>
      <c r="L2718"/>
      <c r="M2718"/>
      <c r="N2718"/>
      <c r="O2718" s="216"/>
    </row>
    <row r="2719" spans="1:15">
      <c r="A2719"/>
      <c r="B2719"/>
      <c r="C2719"/>
      <c r="D2719"/>
      <c r="E2719"/>
      <c r="F2719" s="105"/>
      <c r="G2719" s="105"/>
      <c r="H2719" s="105"/>
      <c r="I2719" s="105"/>
      <c r="J2719" s="105"/>
      <c r="K2719" s="105"/>
      <c r="L2719"/>
      <c r="M2719"/>
      <c r="N2719"/>
      <c r="O2719" s="216"/>
    </row>
    <row r="2720" spans="1:15">
      <c r="A2720"/>
      <c r="B2720"/>
      <c r="C2720"/>
      <c r="D2720"/>
      <c r="E2720"/>
      <c r="F2720" s="105"/>
      <c r="G2720" s="105"/>
      <c r="H2720" s="105"/>
      <c r="I2720" s="105"/>
      <c r="J2720" s="105"/>
      <c r="K2720" s="105"/>
      <c r="L2720"/>
      <c r="M2720"/>
      <c r="N2720"/>
      <c r="O2720" s="216"/>
    </row>
    <row r="2721" spans="1:15">
      <c r="A2721"/>
      <c r="B2721"/>
      <c r="C2721"/>
      <c r="D2721"/>
      <c r="E2721"/>
      <c r="F2721" s="105"/>
      <c r="G2721" s="105"/>
      <c r="H2721" s="105"/>
      <c r="I2721" s="105"/>
      <c r="J2721" s="105"/>
      <c r="K2721" s="105"/>
      <c r="L2721"/>
      <c r="M2721"/>
      <c r="N2721"/>
      <c r="O2721" s="216"/>
    </row>
    <row r="2722" spans="1:15">
      <c r="A2722"/>
      <c r="B2722"/>
      <c r="C2722"/>
      <c r="D2722"/>
      <c r="E2722"/>
      <c r="F2722" s="105"/>
      <c r="G2722" s="105"/>
      <c r="H2722" s="105"/>
      <c r="I2722" s="105"/>
      <c r="J2722" s="105"/>
      <c r="K2722" s="105"/>
      <c r="L2722"/>
      <c r="M2722"/>
      <c r="N2722"/>
      <c r="O2722" s="216"/>
    </row>
    <row r="2723" spans="1:15">
      <c r="A2723"/>
      <c r="B2723"/>
      <c r="C2723"/>
      <c r="D2723"/>
      <c r="E2723"/>
      <c r="F2723" s="105"/>
      <c r="G2723" s="105"/>
      <c r="H2723" s="105"/>
      <c r="I2723" s="105"/>
      <c r="J2723" s="105"/>
      <c r="K2723" s="105"/>
      <c r="L2723"/>
      <c r="M2723"/>
      <c r="N2723"/>
      <c r="O2723" s="216"/>
    </row>
    <row r="2724" spans="1:15">
      <c r="A2724"/>
      <c r="B2724"/>
      <c r="C2724"/>
      <c r="D2724"/>
      <c r="E2724"/>
      <c r="F2724" s="105"/>
      <c r="G2724" s="105"/>
      <c r="H2724" s="105"/>
      <c r="I2724" s="105"/>
      <c r="J2724" s="105"/>
      <c r="K2724" s="105"/>
      <c r="L2724"/>
      <c r="M2724"/>
      <c r="N2724"/>
      <c r="O2724" s="216"/>
    </row>
    <row r="2725" spans="1:15">
      <c r="A2725"/>
      <c r="B2725"/>
      <c r="C2725"/>
      <c r="D2725"/>
      <c r="E2725"/>
      <c r="F2725" s="105"/>
      <c r="G2725" s="105"/>
      <c r="H2725" s="105"/>
      <c r="I2725" s="105"/>
      <c r="J2725" s="105"/>
      <c r="K2725" s="105"/>
      <c r="L2725"/>
      <c r="M2725"/>
      <c r="N2725"/>
      <c r="O2725" s="216"/>
    </row>
    <row r="2726" spans="1:15">
      <c r="A2726"/>
      <c r="B2726"/>
      <c r="C2726"/>
      <c r="D2726"/>
      <c r="E2726"/>
      <c r="F2726" s="105"/>
      <c r="G2726" s="105"/>
      <c r="H2726" s="105"/>
      <c r="I2726" s="105"/>
      <c r="J2726" s="105"/>
      <c r="K2726" s="105"/>
      <c r="L2726"/>
      <c r="M2726"/>
      <c r="N2726"/>
      <c r="O2726" s="216"/>
    </row>
    <row r="2727" spans="1:15">
      <c r="A2727"/>
      <c r="B2727"/>
      <c r="C2727"/>
      <c r="D2727"/>
      <c r="E2727"/>
      <c r="F2727" s="105"/>
      <c r="G2727" s="105"/>
      <c r="H2727" s="105"/>
      <c r="I2727" s="105"/>
      <c r="J2727" s="105"/>
      <c r="K2727" s="105"/>
      <c r="L2727"/>
      <c r="M2727"/>
      <c r="N2727"/>
      <c r="O2727" s="216"/>
    </row>
    <row r="2728" spans="1:15">
      <c r="A2728"/>
      <c r="B2728"/>
      <c r="C2728"/>
      <c r="D2728"/>
      <c r="E2728"/>
      <c r="F2728" s="105"/>
      <c r="G2728" s="105"/>
      <c r="H2728" s="105"/>
      <c r="I2728" s="105"/>
      <c r="J2728" s="105"/>
      <c r="K2728" s="105"/>
      <c r="L2728"/>
      <c r="M2728"/>
      <c r="N2728"/>
      <c r="O2728" s="216"/>
    </row>
    <row r="2729" spans="1:15">
      <c r="A2729"/>
      <c r="B2729"/>
      <c r="C2729"/>
      <c r="D2729"/>
      <c r="E2729"/>
      <c r="F2729" s="105"/>
      <c r="G2729" s="105"/>
      <c r="H2729" s="105"/>
      <c r="I2729" s="105"/>
      <c r="J2729" s="105"/>
      <c r="K2729" s="105"/>
      <c r="L2729"/>
      <c r="M2729"/>
      <c r="N2729"/>
      <c r="O2729" s="216"/>
    </row>
    <row r="2730" spans="1:15">
      <c r="A2730"/>
      <c r="B2730"/>
      <c r="C2730"/>
      <c r="D2730"/>
      <c r="E2730"/>
      <c r="F2730" s="105"/>
      <c r="G2730" s="105"/>
      <c r="H2730" s="105"/>
      <c r="I2730" s="105"/>
      <c r="J2730" s="105"/>
      <c r="K2730" s="105"/>
      <c r="L2730"/>
      <c r="M2730"/>
      <c r="N2730"/>
      <c r="O2730" s="216"/>
    </row>
    <row r="2731" spans="1:15">
      <c r="A2731"/>
      <c r="B2731"/>
      <c r="C2731"/>
      <c r="D2731"/>
      <c r="E2731"/>
      <c r="F2731" s="105"/>
      <c r="G2731" s="105"/>
      <c r="H2731" s="105"/>
      <c r="I2731" s="105"/>
      <c r="J2731" s="105"/>
      <c r="K2731" s="105"/>
      <c r="L2731"/>
      <c r="M2731"/>
      <c r="N2731"/>
      <c r="O2731" s="216"/>
    </row>
    <row r="2732" spans="1:15">
      <c r="A2732"/>
      <c r="B2732"/>
      <c r="C2732"/>
      <c r="D2732"/>
      <c r="E2732"/>
      <c r="F2732" s="105"/>
      <c r="G2732" s="105"/>
      <c r="H2732" s="105"/>
      <c r="I2732" s="105"/>
      <c r="J2732" s="105"/>
      <c r="K2732" s="105"/>
      <c r="L2732"/>
      <c r="M2732"/>
      <c r="N2732"/>
      <c r="O2732" s="216"/>
    </row>
    <row r="2733" spans="1:15">
      <c r="A2733"/>
      <c r="B2733"/>
      <c r="C2733"/>
      <c r="D2733"/>
      <c r="E2733"/>
      <c r="F2733" s="105"/>
      <c r="G2733" s="105"/>
      <c r="H2733" s="105"/>
      <c r="I2733" s="105"/>
      <c r="J2733" s="105"/>
      <c r="K2733" s="105"/>
      <c r="L2733"/>
      <c r="M2733"/>
      <c r="N2733"/>
      <c r="O2733" s="216"/>
    </row>
    <row r="2734" spans="1:15">
      <c r="A2734"/>
      <c r="B2734"/>
      <c r="C2734"/>
      <c r="D2734"/>
      <c r="E2734"/>
      <c r="F2734" s="105"/>
      <c r="G2734" s="105"/>
      <c r="H2734" s="105"/>
      <c r="I2734" s="105"/>
      <c r="J2734" s="105"/>
      <c r="K2734" s="105"/>
      <c r="L2734"/>
      <c r="M2734"/>
      <c r="N2734"/>
      <c r="O2734" s="216"/>
    </row>
    <row r="2735" spans="1:15">
      <c r="A2735"/>
      <c r="B2735"/>
      <c r="C2735"/>
      <c r="D2735"/>
      <c r="E2735"/>
      <c r="F2735" s="105"/>
      <c r="G2735" s="105"/>
      <c r="H2735" s="105"/>
      <c r="I2735" s="105"/>
      <c r="J2735" s="105"/>
      <c r="K2735" s="105"/>
      <c r="L2735"/>
      <c r="M2735"/>
      <c r="N2735"/>
      <c r="O2735" s="216"/>
    </row>
    <row r="2736" spans="1:15">
      <c r="A2736"/>
      <c r="B2736"/>
      <c r="C2736"/>
      <c r="D2736"/>
      <c r="E2736"/>
      <c r="F2736" s="105"/>
      <c r="G2736" s="105"/>
      <c r="H2736" s="105"/>
      <c r="I2736" s="105"/>
      <c r="J2736" s="105"/>
      <c r="K2736" s="105"/>
      <c r="L2736"/>
      <c r="M2736"/>
      <c r="N2736"/>
      <c r="O2736" s="216"/>
    </row>
    <row r="2737" spans="1:15">
      <c r="A2737"/>
      <c r="B2737"/>
      <c r="C2737"/>
      <c r="D2737"/>
      <c r="E2737"/>
      <c r="F2737" s="105"/>
      <c r="G2737" s="105"/>
      <c r="H2737" s="105"/>
      <c r="I2737" s="105"/>
      <c r="J2737" s="105"/>
      <c r="K2737" s="105"/>
      <c r="L2737"/>
      <c r="M2737"/>
      <c r="N2737"/>
      <c r="O2737" s="216"/>
    </row>
    <row r="2738" spans="1:15">
      <c r="A2738"/>
      <c r="B2738"/>
      <c r="C2738"/>
      <c r="D2738"/>
      <c r="E2738"/>
      <c r="F2738" s="105"/>
      <c r="G2738" s="105"/>
      <c r="H2738" s="105"/>
      <c r="I2738" s="105"/>
      <c r="J2738" s="105"/>
      <c r="K2738" s="105"/>
      <c r="L2738"/>
      <c r="M2738"/>
      <c r="N2738"/>
      <c r="O2738" s="216"/>
    </row>
    <row r="2739" spans="1:15">
      <c r="A2739"/>
      <c r="B2739"/>
      <c r="C2739"/>
      <c r="D2739"/>
      <c r="E2739"/>
      <c r="F2739" s="105"/>
      <c r="G2739" s="105"/>
      <c r="H2739" s="105"/>
      <c r="I2739" s="105"/>
      <c r="J2739" s="105"/>
      <c r="K2739" s="105"/>
      <c r="L2739"/>
      <c r="M2739"/>
      <c r="N2739"/>
      <c r="O2739" s="216"/>
    </row>
    <row r="2740" spans="1:15">
      <c r="A2740"/>
      <c r="B2740"/>
      <c r="C2740"/>
      <c r="D2740"/>
      <c r="E2740"/>
      <c r="F2740" s="105"/>
      <c r="G2740" s="105"/>
      <c r="H2740" s="105"/>
      <c r="I2740" s="105"/>
      <c r="J2740" s="105"/>
      <c r="K2740" s="105"/>
      <c r="L2740"/>
      <c r="M2740"/>
      <c r="N2740"/>
      <c r="O2740" s="216"/>
    </row>
    <row r="2741" spans="1:15">
      <c r="A2741"/>
      <c r="B2741"/>
      <c r="C2741"/>
      <c r="D2741"/>
      <c r="E2741"/>
      <c r="F2741" s="105"/>
      <c r="G2741" s="105"/>
      <c r="H2741" s="105"/>
      <c r="I2741" s="105"/>
      <c r="J2741" s="105"/>
      <c r="K2741" s="105"/>
      <c r="L2741"/>
      <c r="M2741"/>
      <c r="N2741"/>
      <c r="O2741" s="216"/>
    </row>
    <row r="2742" spans="1:15">
      <c r="A2742"/>
      <c r="B2742"/>
      <c r="C2742"/>
      <c r="D2742"/>
      <c r="E2742"/>
      <c r="F2742" s="105"/>
      <c r="G2742" s="105"/>
      <c r="H2742" s="105"/>
      <c r="I2742" s="105"/>
      <c r="J2742" s="105"/>
      <c r="K2742" s="105"/>
      <c r="L2742"/>
      <c r="M2742"/>
      <c r="N2742"/>
      <c r="O2742" s="216"/>
    </row>
    <row r="2743" spans="1:15">
      <c r="A2743"/>
      <c r="B2743"/>
      <c r="C2743"/>
      <c r="D2743"/>
      <c r="E2743"/>
      <c r="F2743" s="105"/>
      <c r="G2743" s="105"/>
      <c r="H2743" s="105"/>
      <c r="I2743" s="105"/>
      <c r="J2743" s="105"/>
      <c r="K2743" s="105"/>
      <c r="L2743"/>
      <c r="M2743"/>
      <c r="N2743"/>
      <c r="O2743" s="216"/>
    </row>
    <row r="2744" spans="1:15">
      <c r="A2744"/>
      <c r="B2744"/>
      <c r="C2744"/>
      <c r="D2744"/>
      <c r="E2744"/>
      <c r="F2744" s="105"/>
      <c r="G2744" s="105"/>
      <c r="H2744" s="105"/>
      <c r="I2744" s="105"/>
      <c r="J2744" s="105"/>
      <c r="K2744" s="105"/>
      <c r="L2744"/>
      <c r="M2744"/>
      <c r="N2744"/>
      <c r="O2744" s="216"/>
    </row>
    <row r="2745" spans="1:15">
      <c r="A2745"/>
      <c r="B2745"/>
      <c r="C2745"/>
      <c r="D2745"/>
      <c r="E2745"/>
      <c r="F2745" s="105"/>
      <c r="G2745" s="105"/>
      <c r="H2745" s="105"/>
      <c r="I2745" s="105"/>
      <c r="J2745" s="105"/>
      <c r="K2745" s="105"/>
      <c r="L2745"/>
      <c r="M2745"/>
      <c r="N2745"/>
      <c r="O2745" s="216"/>
    </row>
    <row r="2746" spans="1:15">
      <c r="A2746"/>
      <c r="B2746"/>
      <c r="C2746"/>
      <c r="D2746"/>
      <c r="E2746"/>
      <c r="F2746" s="105"/>
      <c r="G2746" s="105"/>
      <c r="H2746" s="105"/>
      <c r="I2746" s="105"/>
      <c r="J2746" s="105"/>
      <c r="K2746" s="105"/>
      <c r="L2746"/>
      <c r="M2746"/>
      <c r="N2746"/>
      <c r="O2746" s="216"/>
    </row>
    <row r="2747" spans="1:15">
      <c r="A2747"/>
      <c r="B2747"/>
      <c r="C2747"/>
      <c r="D2747"/>
      <c r="E2747"/>
      <c r="F2747" s="105"/>
      <c r="G2747" s="105"/>
      <c r="H2747" s="105"/>
      <c r="I2747" s="105"/>
      <c r="J2747" s="105"/>
      <c r="K2747" s="105"/>
      <c r="L2747"/>
      <c r="M2747"/>
      <c r="N2747"/>
      <c r="O2747" s="216"/>
    </row>
    <row r="2748" spans="1:15">
      <c r="A2748"/>
      <c r="B2748"/>
      <c r="C2748"/>
      <c r="D2748"/>
      <c r="E2748"/>
      <c r="F2748" s="105"/>
      <c r="G2748" s="105"/>
      <c r="H2748" s="105"/>
      <c r="I2748" s="105"/>
      <c r="J2748" s="105"/>
      <c r="K2748" s="105"/>
      <c r="L2748"/>
      <c r="M2748"/>
      <c r="N2748"/>
      <c r="O2748" s="216"/>
    </row>
    <row r="2749" spans="1:15">
      <c r="A2749"/>
      <c r="B2749"/>
      <c r="C2749"/>
      <c r="D2749"/>
      <c r="E2749"/>
      <c r="F2749" s="105"/>
      <c r="G2749" s="105"/>
      <c r="H2749" s="105"/>
      <c r="I2749" s="105"/>
      <c r="J2749" s="105"/>
      <c r="K2749" s="105"/>
      <c r="L2749"/>
      <c r="M2749"/>
      <c r="N2749"/>
      <c r="O2749" s="216"/>
    </row>
    <row r="2750" spans="1:15">
      <c r="A2750"/>
      <c r="B2750"/>
      <c r="C2750"/>
      <c r="D2750"/>
      <c r="E2750"/>
      <c r="F2750" s="105"/>
      <c r="G2750" s="105"/>
      <c r="H2750" s="105"/>
      <c r="I2750" s="105"/>
      <c r="J2750" s="105"/>
      <c r="K2750" s="105"/>
      <c r="L2750"/>
      <c r="M2750"/>
      <c r="N2750"/>
      <c r="O2750" s="216"/>
    </row>
    <row r="2751" spans="1:15">
      <c r="A2751"/>
      <c r="B2751"/>
      <c r="C2751"/>
      <c r="D2751"/>
      <c r="E2751"/>
      <c r="F2751" s="105"/>
      <c r="G2751" s="105"/>
      <c r="H2751" s="105"/>
      <c r="I2751" s="105"/>
      <c r="J2751" s="105"/>
      <c r="K2751" s="105"/>
      <c r="L2751"/>
      <c r="M2751"/>
      <c r="N2751"/>
      <c r="O2751" s="216"/>
    </row>
    <row r="2752" spans="1:15">
      <c r="A2752"/>
      <c r="B2752"/>
      <c r="C2752"/>
      <c r="D2752"/>
      <c r="E2752"/>
      <c r="F2752" s="105"/>
      <c r="G2752" s="105"/>
      <c r="H2752" s="105"/>
      <c r="I2752" s="105"/>
      <c r="J2752" s="105"/>
      <c r="K2752" s="105"/>
      <c r="L2752"/>
      <c r="M2752"/>
      <c r="N2752"/>
      <c r="O2752" s="216"/>
    </row>
    <row r="2753" spans="1:15">
      <c r="A2753"/>
      <c r="B2753"/>
      <c r="C2753"/>
      <c r="D2753"/>
      <c r="E2753"/>
      <c r="F2753" s="105"/>
      <c r="G2753" s="105"/>
      <c r="H2753" s="105"/>
      <c r="I2753" s="105"/>
      <c r="J2753" s="105"/>
      <c r="K2753" s="105"/>
      <c r="L2753"/>
      <c r="M2753"/>
      <c r="N2753"/>
      <c r="O2753" s="216"/>
    </row>
    <row r="2754" spans="1:15">
      <c r="A2754"/>
      <c r="B2754"/>
      <c r="C2754"/>
      <c r="D2754"/>
      <c r="E2754"/>
      <c r="F2754" s="105"/>
      <c r="G2754" s="105"/>
      <c r="H2754" s="105"/>
      <c r="I2754" s="105"/>
      <c r="J2754" s="105"/>
      <c r="K2754" s="105"/>
      <c r="L2754"/>
      <c r="M2754"/>
      <c r="N2754"/>
      <c r="O2754" s="216"/>
    </row>
    <row r="2755" spans="1:15">
      <c r="A2755"/>
      <c r="B2755"/>
      <c r="C2755"/>
      <c r="D2755"/>
      <c r="E2755"/>
      <c r="F2755" s="105"/>
      <c r="G2755" s="105"/>
      <c r="H2755" s="105"/>
      <c r="I2755" s="105"/>
      <c r="J2755" s="105"/>
      <c r="K2755" s="105"/>
      <c r="L2755"/>
      <c r="M2755"/>
      <c r="N2755"/>
      <c r="O2755" s="216"/>
    </row>
    <row r="2756" spans="1:15">
      <c r="A2756"/>
      <c r="B2756"/>
      <c r="C2756"/>
      <c r="D2756"/>
      <c r="E2756"/>
      <c r="F2756" s="105"/>
      <c r="G2756" s="105"/>
      <c r="H2756" s="105"/>
      <c r="I2756" s="105"/>
      <c r="J2756" s="105"/>
      <c r="K2756" s="105"/>
      <c r="L2756"/>
      <c r="M2756"/>
      <c r="N2756"/>
      <c r="O2756" s="216"/>
    </row>
    <row r="2757" spans="1:15">
      <c r="A2757"/>
      <c r="B2757"/>
      <c r="C2757"/>
      <c r="D2757"/>
      <c r="E2757"/>
      <c r="F2757" s="105"/>
      <c r="G2757" s="105"/>
      <c r="H2757" s="105"/>
      <c r="I2757" s="105"/>
      <c r="J2757" s="105"/>
      <c r="K2757" s="105"/>
      <c r="L2757"/>
      <c r="M2757"/>
      <c r="N2757"/>
      <c r="O2757" s="216"/>
    </row>
    <row r="2758" spans="1:15">
      <c r="A2758"/>
      <c r="B2758"/>
      <c r="C2758"/>
      <c r="D2758"/>
      <c r="E2758"/>
      <c r="F2758" s="105"/>
      <c r="G2758" s="105"/>
      <c r="H2758" s="105"/>
      <c r="I2758" s="105"/>
      <c r="J2758" s="105"/>
      <c r="K2758" s="105"/>
      <c r="L2758"/>
      <c r="M2758"/>
      <c r="N2758"/>
      <c r="O2758" s="216"/>
    </row>
    <row r="2759" spans="1:15">
      <c r="A2759"/>
      <c r="B2759"/>
      <c r="C2759"/>
      <c r="D2759"/>
      <c r="E2759"/>
      <c r="F2759" s="105"/>
      <c r="G2759" s="105"/>
      <c r="H2759" s="105"/>
      <c r="I2759" s="105"/>
      <c r="J2759" s="105"/>
      <c r="K2759" s="105"/>
      <c r="L2759"/>
      <c r="M2759"/>
      <c r="N2759"/>
      <c r="O2759" s="216"/>
    </row>
    <row r="2760" spans="1:15">
      <c r="A2760"/>
      <c r="B2760"/>
      <c r="C2760"/>
      <c r="D2760"/>
      <c r="E2760"/>
      <c r="F2760" s="105"/>
      <c r="G2760" s="105"/>
      <c r="H2760" s="105"/>
      <c r="I2760" s="105"/>
      <c r="J2760" s="105"/>
      <c r="K2760" s="105"/>
      <c r="L2760"/>
      <c r="M2760"/>
      <c r="N2760"/>
      <c r="O2760" s="216"/>
    </row>
    <row r="2761" spans="1:15">
      <c r="A2761"/>
      <c r="B2761"/>
      <c r="C2761"/>
      <c r="D2761"/>
      <c r="E2761"/>
      <c r="F2761" s="105"/>
      <c r="G2761" s="105"/>
      <c r="H2761" s="105"/>
      <c r="I2761" s="105"/>
      <c r="J2761" s="105"/>
      <c r="K2761" s="105"/>
      <c r="L2761"/>
      <c r="M2761"/>
      <c r="N2761"/>
      <c r="O2761" s="216"/>
    </row>
    <row r="2762" spans="1:15">
      <c r="A2762"/>
      <c r="B2762"/>
      <c r="C2762"/>
      <c r="D2762"/>
      <c r="E2762"/>
      <c r="F2762" s="105"/>
      <c r="G2762" s="105"/>
      <c r="H2762" s="105"/>
      <c r="I2762" s="105"/>
      <c r="J2762" s="105"/>
      <c r="K2762" s="105"/>
      <c r="L2762"/>
      <c r="M2762"/>
      <c r="N2762"/>
      <c r="O2762" s="216"/>
    </row>
    <row r="2763" spans="1:15">
      <c r="A2763"/>
      <c r="B2763"/>
      <c r="C2763"/>
      <c r="D2763"/>
      <c r="E2763"/>
      <c r="F2763" s="105"/>
      <c r="G2763" s="105"/>
      <c r="H2763" s="105"/>
      <c r="I2763" s="105"/>
      <c r="J2763" s="105"/>
      <c r="K2763" s="105"/>
      <c r="L2763"/>
      <c r="M2763"/>
      <c r="N2763"/>
      <c r="O2763" s="216"/>
    </row>
    <row r="2764" spans="1:15">
      <c r="A2764"/>
      <c r="B2764"/>
      <c r="C2764"/>
      <c r="D2764"/>
      <c r="E2764"/>
      <c r="F2764" s="105"/>
      <c r="G2764" s="105"/>
      <c r="H2764" s="105"/>
      <c r="I2764" s="105"/>
      <c r="J2764" s="105"/>
      <c r="K2764" s="105"/>
      <c r="L2764"/>
      <c r="M2764"/>
      <c r="N2764"/>
      <c r="O2764" s="216"/>
    </row>
    <row r="2765" spans="1:15">
      <c r="A2765"/>
      <c r="B2765"/>
      <c r="C2765"/>
      <c r="D2765"/>
      <c r="E2765"/>
      <c r="F2765" s="105"/>
      <c r="G2765" s="105"/>
      <c r="H2765" s="105"/>
      <c r="I2765" s="105"/>
      <c r="J2765" s="105"/>
      <c r="K2765" s="105"/>
      <c r="L2765"/>
      <c r="M2765"/>
      <c r="N2765"/>
      <c r="O2765" s="216"/>
    </row>
    <row r="2766" spans="1:15">
      <c r="A2766"/>
      <c r="B2766"/>
      <c r="C2766"/>
      <c r="D2766"/>
      <c r="E2766"/>
      <c r="F2766" s="105"/>
      <c r="G2766" s="105"/>
      <c r="H2766" s="105"/>
      <c r="I2766" s="105"/>
      <c r="J2766" s="105"/>
      <c r="K2766" s="105"/>
      <c r="L2766"/>
      <c r="M2766"/>
      <c r="N2766"/>
      <c r="O2766" s="216"/>
    </row>
    <row r="2767" spans="1:15">
      <c r="A2767"/>
      <c r="B2767"/>
      <c r="C2767"/>
      <c r="D2767"/>
      <c r="E2767"/>
      <c r="F2767" s="105"/>
      <c r="G2767" s="105"/>
      <c r="H2767" s="105"/>
      <c r="I2767" s="105"/>
      <c r="J2767" s="105"/>
      <c r="K2767" s="105"/>
      <c r="L2767"/>
      <c r="M2767"/>
      <c r="N2767"/>
      <c r="O2767" s="216"/>
    </row>
    <row r="2768" spans="1:15">
      <c r="A2768"/>
      <c r="B2768"/>
      <c r="C2768"/>
      <c r="D2768"/>
      <c r="E2768"/>
      <c r="F2768" s="105"/>
      <c r="G2768" s="105"/>
      <c r="H2768" s="105"/>
      <c r="I2768" s="105"/>
      <c r="J2768" s="105"/>
      <c r="K2768" s="105"/>
      <c r="L2768"/>
      <c r="M2768"/>
      <c r="N2768"/>
      <c r="O2768" s="216"/>
    </row>
    <row r="2769" spans="1:15">
      <c r="A2769"/>
      <c r="B2769"/>
      <c r="C2769"/>
      <c r="D2769"/>
      <c r="E2769"/>
      <c r="F2769" s="105"/>
      <c r="G2769" s="105"/>
      <c r="H2769" s="105"/>
      <c r="I2769" s="105"/>
      <c r="J2769" s="105"/>
      <c r="K2769" s="105"/>
      <c r="L2769"/>
      <c r="M2769"/>
      <c r="N2769"/>
      <c r="O2769" s="216"/>
    </row>
    <row r="2770" spans="1:15">
      <c r="A2770"/>
      <c r="B2770"/>
      <c r="C2770"/>
      <c r="D2770"/>
      <c r="E2770"/>
      <c r="F2770" s="105"/>
      <c r="G2770" s="105"/>
      <c r="H2770" s="105"/>
      <c r="I2770" s="105"/>
      <c r="J2770" s="105"/>
      <c r="K2770" s="105"/>
      <c r="L2770"/>
      <c r="M2770"/>
      <c r="N2770"/>
      <c r="O2770" s="216"/>
    </row>
    <row r="2771" spans="1:15">
      <c r="A2771"/>
      <c r="B2771"/>
      <c r="C2771"/>
      <c r="D2771"/>
      <c r="E2771"/>
      <c r="F2771" s="105"/>
      <c r="G2771" s="105"/>
      <c r="H2771" s="105"/>
      <c r="I2771" s="105"/>
      <c r="J2771" s="105"/>
      <c r="K2771" s="105"/>
      <c r="L2771"/>
      <c r="M2771"/>
      <c r="N2771"/>
      <c r="O2771" s="216"/>
    </row>
    <row r="2772" spans="1:15">
      <c r="A2772"/>
      <c r="B2772"/>
      <c r="C2772"/>
      <c r="D2772"/>
      <c r="E2772"/>
      <c r="F2772" s="105"/>
      <c r="G2772" s="105"/>
      <c r="H2772" s="105"/>
      <c r="I2772" s="105"/>
      <c r="J2772" s="105"/>
      <c r="K2772" s="105"/>
      <c r="L2772"/>
      <c r="M2772"/>
      <c r="N2772"/>
      <c r="O2772" s="216"/>
    </row>
    <row r="2773" spans="1:15">
      <c r="A2773"/>
      <c r="B2773"/>
      <c r="C2773"/>
      <c r="D2773"/>
      <c r="E2773"/>
      <c r="F2773" s="105"/>
      <c r="G2773" s="105"/>
      <c r="H2773" s="105"/>
      <c r="I2773" s="105"/>
      <c r="J2773" s="105"/>
      <c r="K2773" s="105"/>
      <c r="L2773"/>
      <c r="M2773"/>
      <c r="N2773"/>
      <c r="O2773" s="216"/>
    </row>
    <row r="2774" spans="1:15">
      <c r="A2774"/>
      <c r="B2774"/>
      <c r="C2774"/>
      <c r="D2774"/>
      <c r="E2774"/>
      <c r="F2774" s="105"/>
      <c r="G2774" s="105"/>
      <c r="H2774" s="105"/>
      <c r="I2774" s="105"/>
      <c r="J2774" s="105"/>
      <c r="K2774" s="105"/>
      <c r="L2774"/>
      <c r="M2774"/>
      <c r="N2774"/>
      <c r="O2774" s="216"/>
    </row>
    <row r="2775" spans="1:15">
      <c r="A2775"/>
      <c r="B2775"/>
      <c r="C2775"/>
      <c r="D2775"/>
      <c r="E2775"/>
      <c r="F2775" s="105"/>
      <c r="G2775" s="105"/>
      <c r="H2775" s="105"/>
      <c r="I2775" s="105"/>
      <c r="J2775" s="105"/>
      <c r="K2775" s="105"/>
      <c r="L2775"/>
      <c r="M2775"/>
      <c r="N2775"/>
      <c r="O2775" s="216"/>
    </row>
    <row r="2776" spans="1:15">
      <c r="A2776"/>
      <c r="B2776"/>
      <c r="C2776"/>
      <c r="D2776"/>
      <c r="E2776"/>
      <c r="F2776" s="105"/>
      <c r="G2776" s="105"/>
      <c r="H2776" s="105"/>
      <c r="I2776" s="105"/>
      <c r="J2776" s="105"/>
      <c r="K2776" s="105"/>
      <c r="L2776"/>
      <c r="M2776"/>
      <c r="N2776"/>
      <c r="O2776" s="216"/>
    </row>
    <row r="2777" spans="1:15">
      <c r="A2777"/>
      <c r="B2777"/>
      <c r="C2777"/>
      <c r="D2777"/>
      <c r="E2777"/>
      <c r="F2777" s="105"/>
      <c r="G2777" s="105"/>
      <c r="H2777" s="105"/>
      <c r="I2777" s="105"/>
      <c r="J2777" s="105"/>
      <c r="K2777" s="105"/>
      <c r="L2777"/>
      <c r="M2777"/>
      <c r="N2777"/>
      <c r="O2777" s="216"/>
    </row>
    <row r="2778" spans="1:15">
      <c r="A2778"/>
      <c r="B2778"/>
      <c r="C2778"/>
      <c r="D2778"/>
      <c r="E2778"/>
      <c r="F2778" s="105"/>
      <c r="G2778" s="105"/>
      <c r="H2778" s="105"/>
      <c r="I2778" s="105"/>
      <c r="J2778" s="105"/>
      <c r="K2778" s="105"/>
      <c r="L2778"/>
      <c r="M2778"/>
      <c r="N2778"/>
      <c r="O2778" s="216"/>
    </row>
    <row r="2779" spans="1:15">
      <c r="A2779"/>
      <c r="B2779"/>
      <c r="C2779"/>
      <c r="D2779"/>
      <c r="E2779"/>
      <c r="F2779" s="105"/>
      <c r="G2779" s="105"/>
      <c r="H2779" s="105"/>
      <c r="I2779" s="105"/>
      <c r="J2779" s="105"/>
      <c r="K2779" s="105"/>
      <c r="L2779"/>
      <c r="M2779"/>
      <c r="N2779"/>
      <c r="O2779" s="216"/>
    </row>
    <row r="2780" spans="1:15">
      <c r="A2780"/>
      <c r="B2780"/>
      <c r="C2780"/>
      <c r="D2780"/>
      <c r="E2780"/>
      <c r="F2780" s="105"/>
      <c r="G2780" s="105"/>
      <c r="H2780" s="105"/>
      <c r="I2780" s="105"/>
      <c r="J2780" s="105"/>
      <c r="K2780" s="105"/>
      <c r="L2780"/>
      <c r="M2780"/>
      <c r="N2780"/>
      <c r="O2780" s="216"/>
    </row>
    <row r="2781" spans="1:15">
      <c r="A2781"/>
      <c r="B2781"/>
      <c r="C2781"/>
      <c r="D2781"/>
      <c r="E2781"/>
      <c r="F2781" s="105"/>
      <c r="G2781" s="105"/>
      <c r="H2781" s="105"/>
      <c r="I2781" s="105"/>
      <c r="J2781" s="105"/>
      <c r="K2781" s="105"/>
      <c r="L2781"/>
      <c r="M2781"/>
      <c r="N2781"/>
      <c r="O2781" s="216"/>
    </row>
    <row r="2782" spans="1:15">
      <c r="A2782"/>
      <c r="B2782"/>
      <c r="C2782"/>
      <c r="D2782"/>
      <c r="E2782"/>
      <c r="F2782" s="105"/>
      <c r="G2782" s="105"/>
      <c r="H2782" s="105"/>
      <c r="I2782" s="105"/>
      <c r="J2782" s="105"/>
      <c r="K2782" s="105"/>
      <c r="L2782"/>
      <c r="M2782"/>
      <c r="N2782"/>
      <c r="O2782" s="216"/>
    </row>
    <row r="2783" spans="1:15">
      <c r="A2783"/>
      <c r="B2783"/>
      <c r="C2783"/>
      <c r="D2783"/>
      <c r="E2783"/>
      <c r="F2783" s="105"/>
      <c r="G2783" s="105"/>
      <c r="H2783" s="105"/>
      <c r="I2783" s="105"/>
      <c r="J2783" s="105"/>
      <c r="K2783" s="105"/>
      <c r="L2783"/>
      <c r="M2783"/>
      <c r="N2783"/>
      <c r="O2783" s="216"/>
    </row>
    <row r="2784" spans="1:15">
      <c r="A2784"/>
      <c r="B2784"/>
      <c r="C2784"/>
      <c r="D2784"/>
      <c r="E2784"/>
      <c r="F2784" s="105"/>
      <c r="G2784" s="105"/>
      <c r="H2784" s="105"/>
      <c r="I2784" s="105"/>
      <c r="J2784" s="105"/>
      <c r="K2784" s="105"/>
      <c r="L2784"/>
      <c r="M2784"/>
      <c r="N2784"/>
      <c r="O2784" s="216"/>
    </row>
    <row r="2785" spans="1:15">
      <c r="A2785"/>
      <c r="B2785"/>
      <c r="C2785"/>
      <c r="D2785"/>
      <c r="E2785"/>
      <c r="F2785" s="105"/>
      <c r="G2785" s="105"/>
      <c r="H2785" s="105"/>
      <c r="I2785" s="105"/>
      <c r="J2785" s="105"/>
      <c r="K2785" s="105"/>
      <c r="L2785"/>
      <c r="M2785"/>
      <c r="N2785"/>
      <c r="O2785" s="216"/>
    </row>
    <row r="2786" spans="1:15">
      <c r="A2786"/>
      <c r="B2786"/>
      <c r="C2786"/>
      <c r="D2786"/>
      <c r="E2786"/>
      <c r="F2786" s="105"/>
      <c r="G2786" s="105"/>
      <c r="H2786" s="105"/>
      <c r="I2786" s="105"/>
      <c r="J2786" s="105"/>
      <c r="K2786" s="105"/>
      <c r="L2786"/>
      <c r="M2786"/>
      <c r="N2786"/>
      <c r="O2786" s="216"/>
    </row>
    <row r="2787" spans="1:15">
      <c r="A2787"/>
      <c r="B2787"/>
      <c r="C2787"/>
      <c r="D2787"/>
      <c r="E2787"/>
      <c r="F2787" s="105"/>
      <c r="G2787" s="105"/>
      <c r="H2787" s="105"/>
      <c r="I2787" s="105"/>
      <c r="J2787" s="105"/>
      <c r="K2787" s="105"/>
      <c r="L2787"/>
      <c r="M2787"/>
      <c r="N2787"/>
      <c r="O2787" s="216"/>
    </row>
    <row r="2788" spans="1:15">
      <c r="A2788"/>
      <c r="B2788"/>
      <c r="C2788"/>
      <c r="D2788"/>
      <c r="E2788"/>
      <c r="F2788" s="105"/>
      <c r="G2788" s="105"/>
      <c r="H2788" s="105"/>
      <c r="I2788" s="105"/>
      <c r="J2788" s="105"/>
      <c r="K2788" s="105"/>
      <c r="L2788"/>
      <c r="M2788"/>
      <c r="N2788"/>
      <c r="O2788" s="216"/>
    </row>
    <row r="2789" spans="1:15">
      <c r="A2789"/>
      <c r="B2789"/>
      <c r="C2789"/>
      <c r="D2789"/>
      <c r="E2789"/>
      <c r="F2789" s="105"/>
      <c r="G2789" s="105"/>
      <c r="H2789" s="105"/>
      <c r="I2789" s="105"/>
      <c r="J2789" s="105"/>
      <c r="K2789" s="105"/>
      <c r="L2789"/>
      <c r="M2789"/>
      <c r="N2789"/>
      <c r="O2789" s="216"/>
    </row>
    <row r="2790" spans="1:15">
      <c r="A2790"/>
      <c r="B2790"/>
      <c r="C2790"/>
      <c r="D2790"/>
      <c r="E2790"/>
      <c r="F2790" s="105"/>
      <c r="G2790" s="105"/>
      <c r="H2790" s="105"/>
      <c r="I2790" s="105"/>
      <c r="J2790" s="105"/>
      <c r="K2790" s="105"/>
      <c r="L2790"/>
      <c r="M2790"/>
      <c r="N2790"/>
      <c r="O2790" s="216"/>
    </row>
    <row r="2791" spans="1:15">
      <c r="A2791"/>
      <c r="B2791"/>
      <c r="C2791"/>
      <c r="D2791"/>
      <c r="E2791"/>
      <c r="F2791" s="105"/>
      <c r="G2791" s="105"/>
      <c r="H2791" s="105"/>
      <c r="I2791" s="105"/>
      <c r="J2791" s="105"/>
      <c r="K2791" s="105"/>
      <c r="L2791"/>
      <c r="M2791"/>
      <c r="N2791"/>
      <c r="O2791" s="216"/>
    </row>
    <row r="2792" spans="1:15">
      <c r="A2792"/>
      <c r="B2792"/>
      <c r="C2792"/>
      <c r="D2792"/>
      <c r="E2792"/>
      <c r="F2792" s="105"/>
      <c r="G2792" s="105"/>
      <c r="H2792" s="105"/>
      <c r="I2792" s="105"/>
      <c r="J2792" s="105"/>
      <c r="K2792" s="105"/>
      <c r="L2792"/>
      <c r="M2792"/>
      <c r="N2792"/>
      <c r="O2792" s="216"/>
    </row>
    <row r="2793" spans="1:15">
      <c r="A2793"/>
      <c r="B2793"/>
      <c r="C2793"/>
      <c r="D2793"/>
      <c r="E2793"/>
      <c r="F2793" s="105"/>
      <c r="G2793" s="105"/>
      <c r="H2793" s="105"/>
      <c r="I2793" s="105"/>
      <c r="J2793" s="105"/>
      <c r="K2793" s="105"/>
      <c r="L2793"/>
      <c r="M2793"/>
      <c r="N2793"/>
      <c r="O2793" s="216"/>
    </row>
    <row r="2794" spans="1:15">
      <c r="A2794"/>
      <c r="B2794"/>
      <c r="C2794"/>
      <c r="D2794"/>
      <c r="E2794"/>
      <c r="F2794" s="105"/>
      <c r="G2794" s="105"/>
      <c r="H2794" s="105"/>
      <c r="I2794" s="105"/>
      <c r="J2794" s="105"/>
      <c r="K2794" s="105"/>
      <c r="L2794"/>
      <c r="M2794"/>
      <c r="N2794"/>
      <c r="O2794" s="216"/>
    </row>
    <row r="2795" spans="1:15">
      <c r="A2795"/>
      <c r="B2795"/>
      <c r="C2795"/>
      <c r="D2795"/>
      <c r="E2795"/>
      <c r="F2795" s="105"/>
      <c r="G2795" s="105"/>
      <c r="H2795" s="105"/>
      <c r="I2795" s="105"/>
      <c r="J2795" s="105"/>
      <c r="K2795" s="105"/>
      <c r="L2795"/>
      <c r="M2795"/>
      <c r="N2795"/>
      <c r="O2795" s="216"/>
    </row>
    <row r="2796" spans="1:15">
      <c r="A2796"/>
      <c r="B2796"/>
      <c r="C2796"/>
      <c r="D2796"/>
      <c r="E2796"/>
      <c r="F2796" s="105"/>
      <c r="G2796" s="105"/>
      <c r="H2796" s="105"/>
      <c r="I2796" s="105"/>
      <c r="J2796" s="105"/>
      <c r="K2796" s="105"/>
      <c r="L2796"/>
      <c r="M2796"/>
      <c r="N2796"/>
      <c r="O2796" s="216"/>
    </row>
    <row r="2797" spans="1:15">
      <c r="A2797"/>
      <c r="B2797"/>
      <c r="C2797"/>
      <c r="D2797"/>
      <c r="E2797"/>
      <c r="F2797" s="105"/>
      <c r="G2797" s="105"/>
      <c r="H2797" s="105"/>
      <c r="I2797" s="105"/>
      <c r="J2797" s="105"/>
      <c r="K2797" s="105"/>
      <c r="L2797"/>
      <c r="M2797"/>
      <c r="N2797"/>
      <c r="O2797" s="216"/>
    </row>
    <row r="2798" spans="1:15">
      <c r="A2798"/>
      <c r="B2798"/>
      <c r="C2798"/>
      <c r="D2798"/>
      <c r="E2798"/>
      <c r="F2798" s="105"/>
      <c r="G2798" s="105"/>
      <c r="H2798" s="105"/>
      <c r="I2798" s="105"/>
      <c r="J2798" s="105"/>
      <c r="K2798" s="105"/>
      <c r="L2798"/>
      <c r="M2798"/>
      <c r="N2798"/>
      <c r="O2798" s="216"/>
    </row>
    <row r="2799" spans="1:15">
      <c r="A2799"/>
      <c r="B2799"/>
      <c r="C2799"/>
      <c r="D2799"/>
      <c r="E2799"/>
      <c r="F2799" s="105"/>
      <c r="G2799" s="105"/>
      <c r="H2799" s="105"/>
      <c r="I2799" s="105"/>
      <c r="J2799" s="105"/>
      <c r="K2799" s="105"/>
      <c r="L2799"/>
      <c r="M2799"/>
      <c r="N2799"/>
      <c r="O2799" s="216"/>
    </row>
    <row r="2800" spans="1:15">
      <c r="A2800"/>
      <c r="B2800"/>
      <c r="C2800"/>
      <c r="D2800"/>
      <c r="E2800"/>
      <c r="F2800" s="105"/>
      <c r="G2800" s="105"/>
      <c r="H2800" s="105"/>
      <c r="I2800" s="105"/>
      <c r="J2800" s="105"/>
      <c r="K2800" s="105"/>
      <c r="L2800"/>
      <c r="M2800"/>
      <c r="N2800"/>
      <c r="O2800" s="216"/>
    </row>
    <row r="2801" spans="1:15">
      <c r="A2801"/>
      <c r="B2801"/>
      <c r="C2801"/>
      <c r="D2801"/>
      <c r="E2801"/>
      <c r="F2801" s="105"/>
      <c r="G2801" s="105"/>
      <c r="H2801" s="105"/>
      <c r="I2801" s="105"/>
      <c r="J2801" s="105"/>
      <c r="K2801" s="105"/>
      <c r="L2801"/>
      <c r="M2801"/>
      <c r="N2801"/>
      <c r="O2801" s="216"/>
    </row>
    <row r="2802" spans="1:15">
      <c r="A2802"/>
      <c r="B2802"/>
      <c r="C2802"/>
      <c r="D2802"/>
      <c r="E2802"/>
      <c r="F2802" s="105"/>
      <c r="G2802" s="105"/>
      <c r="H2802" s="105"/>
      <c r="I2802" s="105"/>
      <c r="J2802" s="105"/>
      <c r="K2802" s="105"/>
      <c r="L2802"/>
      <c r="M2802"/>
      <c r="N2802"/>
      <c r="O2802" s="216"/>
    </row>
    <row r="2803" spans="1:15">
      <c r="A2803"/>
      <c r="B2803"/>
      <c r="C2803"/>
      <c r="D2803"/>
      <c r="E2803"/>
      <c r="F2803" s="105"/>
      <c r="G2803" s="105"/>
      <c r="H2803" s="105"/>
      <c r="I2803" s="105"/>
      <c r="J2803" s="105"/>
      <c r="K2803" s="105"/>
      <c r="L2803"/>
      <c r="M2803"/>
      <c r="N2803"/>
      <c r="O2803" s="216"/>
    </row>
    <row r="2804" spans="1:15">
      <c r="A2804"/>
      <c r="B2804"/>
      <c r="C2804"/>
      <c r="D2804"/>
      <c r="E2804"/>
      <c r="F2804" s="105"/>
      <c r="G2804" s="105"/>
      <c r="H2804" s="105"/>
      <c r="I2804" s="105"/>
      <c r="J2804" s="105"/>
      <c r="K2804" s="105"/>
      <c r="L2804"/>
      <c r="M2804"/>
      <c r="N2804"/>
      <c r="O2804" s="216"/>
    </row>
    <row r="2805" spans="1:15">
      <c r="A2805"/>
      <c r="B2805"/>
      <c r="C2805"/>
      <c r="D2805"/>
      <c r="E2805"/>
      <c r="F2805" s="105"/>
      <c r="G2805" s="105"/>
      <c r="H2805" s="105"/>
      <c r="I2805" s="105"/>
      <c r="J2805" s="105"/>
      <c r="K2805" s="105"/>
      <c r="L2805"/>
      <c r="M2805"/>
      <c r="N2805"/>
      <c r="O2805" s="216"/>
    </row>
    <row r="2806" spans="1:15">
      <c r="A2806"/>
      <c r="B2806"/>
      <c r="C2806"/>
      <c r="D2806"/>
      <c r="E2806"/>
      <c r="F2806" s="105"/>
      <c r="G2806" s="105"/>
      <c r="H2806" s="105"/>
      <c r="I2806" s="105"/>
      <c r="J2806" s="105"/>
      <c r="K2806" s="105"/>
      <c r="L2806"/>
      <c r="M2806"/>
      <c r="N2806"/>
      <c r="O2806" s="216"/>
    </row>
    <row r="2807" spans="1:15">
      <c r="A2807"/>
      <c r="B2807"/>
      <c r="C2807"/>
      <c r="D2807"/>
      <c r="E2807"/>
      <c r="F2807" s="105"/>
      <c r="G2807" s="105"/>
      <c r="H2807" s="105"/>
      <c r="I2807" s="105"/>
      <c r="J2807" s="105"/>
      <c r="K2807" s="105"/>
      <c r="L2807"/>
      <c r="M2807"/>
      <c r="N2807"/>
      <c r="O2807" s="216"/>
    </row>
    <row r="2808" spans="1:15">
      <c r="A2808"/>
      <c r="B2808"/>
      <c r="C2808"/>
      <c r="D2808"/>
      <c r="E2808"/>
      <c r="F2808" s="105"/>
      <c r="G2808" s="105"/>
      <c r="H2808" s="105"/>
      <c r="I2808" s="105"/>
      <c r="J2808" s="105"/>
      <c r="K2808" s="105"/>
      <c r="L2808"/>
      <c r="M2808"/>
      <c r="N2808"/>
      <c r="O2808" s="216"/>
    </row>
    <row r="2809" spans="1:15">
      <c r="A2809"/>
      <c r="B2809"/>
      <c r="C2809"/>
      <c r="D2809"/>
      <c r="E2809"/>
      <c r="F2809" s="105"/>
      <c r="G2809" s="105"/>
      <c r="H2809" s="105"/>
      <c r="I2809" s="105"/>
      <c r="J2809" s="105"/>
      <c r="K2809" s="105"/>
      <c r="L2809"/>
      <c r="M2809"/>
      <c r="N2809"/>
      <c r="O2809" s="216"/>
    </row>
    <row r="2810" spans="1:15">
      <c r="A2810"/>
      <c r="B2810"/>
      <c r="C2810"/>
      <c r="D2810"/>
      <c r="E2810"/>
      <c r="F2810" s="105"/>
      <c r="G2810" s="105"/>
      <c r="H2810" s="105"/>
      <c r="I2810" s="105"/>
      <c r="J2810" s="105"/>
      <c r="K2810" s="105"/>
      <c r="L2810"/>
      <c r="M2810"/>
      <c r="N2810"/>
      <c r="O2810" s="216"/>
    </row>
    <row r="2811" spans="1:15">
      <c r="A2811"/>
      <c r="B2811"/>
      <c r="C2811"/>
      <c r="D2811"/>
      <c r="E2811"/>
      <c r="F2811" s="105"/>
      <c r="G2811" s="105"/>
      <c r="H2811" s="105"/>
      <c r="I2811" s="105"/>
      <c r="J2811" s="105"/>
      <c r="K2811" s="105"/>
      <c r="L2811"/>
      <c r="M2811"/>
      <c r="N2811"/>
      <c r="O2811" s="216"/>
    </row>
    <row r="2812" spans="1:15">
      <c r="A2812"/>
      <c r="B2812"/>
      <c r="C2812"/>
      <c r="D2812"/>
      <c r="E2812"/>
      <c r="F2812" s="105"/>
      <c r="G2812" s="105"/>
      <c r="H2812" s="105"/>
      <c r="I2812" s="105"/>
      <c r="J2812" s="105"/>
      <c r="K2812" s="105"/>
      <c r="L2812"/>
      <c r="M2812"/>
      <c r="N2812"/>
      <c r="O2812" s="216"/>
    </row>
    <row r="2813" spans="1:15">
      <c r="A2813"/>
      <c r="B2813"/>
      <c r="C2813"/>
      <c r="D2813"/>
      <c r="E2813"/>
      <c r="F2813" s="105"/>
      <c r="G2813" s="105"/>
      <c r="H2813" s="105"/>
      <c r="I2813" s="105"/>
      <c r="J2813" s="105"/>
      <c r="K2813" s="105"/>
      <c r="L2813"/>
      <c r="M2813"/>
      <c r="N2813"/>
      <c r="O2813" s="216"/>
    </row>
    <row r="2814" spans="1:15">
      <c r="A2814"/>
      <c r="B2814"/>
      <c r="C2814"/>
      <c r="D2814"/>
      <c r="E2814"/>
      <c r="F2814" s="105"/>
      <c r="G2814" s="105"/>
      <c r="H2814" s="105"/>
      <c r="I2814" s="105"/>
      <c r="J2814" s="105"/>
      <c r="K2814" s="105"/>
      <c r="L2814"/>
      <c r="M2814"/>
      <c r="N2814"/>
      <c r="O2814" s="216"/>
    </row>
    <row r="2815" spans="1:15">
      <c r="A2815"/>
      <c r="B2815"/>
      <c r="C2815"/>
      <c r="D2815"/>
      <c r="E2815"/>
      <c r="F2815" s="105"/>
      <c r="G2815" s="105"/>
      <c r="H2815" s="105"/>
      <c r="I2815" s="105"/>
      <c r="J2815" s="105"/>
      <c r="K2815" s="105"/>
      <c r="L2815"/>
      <c r="M2815"/>
      <c r="N2815"/>
      <c r="O2815" s="216"/>
    </row>
    <row r="2816" spans="1:15">
      <c r="A2816"/>
      <c r="B2816"/>
      <c r="C2816"/>
      <c r="D2816"/>
      <c r="E2816"/>
      <c r="F2816" s="105"/>
      <c r="G2816" s="105"/>
      <c r="H2816" s="105"/>
      <c r="I2816" s="105"/>
      <c r="J2816" s="105"/>
      <c r="K2816" s="105"/>
      <c r="L2816"/>
      <c r="M2816"/>
      <c r="N2816"/>
      <c r="O2816" s="216"/>
    </row>
    <row r="2817" spans="1:15">
      <c r="A2817"/>
      <c r="B2817"/>
      <c r="C2817"/>
      <c r="D2817"/>
      <c r="E2817"/>
      <c r="F2817" s="105"/>
      <c r="G2817" s="105"/>
      <c r="H2817" s="105"/>
      <c r="I2817" s="105"/>
      <c r="J2817" s="105"/>
      <c r="K2817" s="105"/>
      <c r="L2817"/>
      <c r="M2817"/>
      <c r="N2817"/>
      <c r="O2817" s="216"/>
    </row>
    <row r="2818" spans="1:15">
      <c r="A2818"/>
      <c r="B2818"/>
      <c r="C2818"/>
      <c r="D2818"/>
      <c r="E2818"/>
      <c r="F2818" s="105"/>
      <c r="G2818" s="105"/>
      <c r="H2818" s="105"/>
      <c r="I2818" s="105"/>
      <c r="J2818" s="105"/>
      <c r="K2818" s="105"/>
      <c r="L2818"/>
      <c r="M2818"/>
      <c r="N2818"/>
      <c r="O2818" s="216"/>
    </row>
    <row r="2819" spans="1:15">
      <c r="A2819"/>
      <c r="B2819"/>
      <c r="C2819"/>
      <c r="D2819"/>
      <c r="E2819"/>
      <c r="F2819" s="105"/>
      <c r="G2819" s="105"/>
      <c r="H2819" s="105"/>
      <c r="I2819" s="105"/>
      <c r="J2819" s="105"/>
      <c r="K2819" s="105"/>
      <c r="L2819"/>
      <c r="M2819"/>
      <c r="N2819"/>
      <c r="O2819" s="216"/>
    </row>
    <row r="2820" spans="1:15">
      <c r="A2820"/>
      <c r="B2820"/>
      <c r="C2820"/>
      <c r="D2820"/>
      <c r="E2820"/>
      <c r="F2820" s="105"/>
      <c r="G2820" s="105"/>
      <c r="H2820" s="105"/>
      <c r="I2820" s="105"/>
      <c r="J2820" s="105"/>
      <c r="K2820" s="105"/>
      <c r="L2820"/>
      <c r="M2820"/>
      <c r="N2820"/>
      <c r="O2820" s="216"/>
    </row>
    <row r="2821" spans="1:15">
      <c r="A2821"/>
      <c r="B2821"/>
      <c r="C2821"/>
      <c r="D2821"/>
      <c r="E2821"/>
      <c r="F2821" s="105"/>
      <c r="G2821" s="105"/>
      <c r="H2821" s="105"/>
      <c r="I2821" s="105"/>
      <c r="J2821" s="105"/>
      <c r="K2821" s="105"/>
      <c r="L2821"/>
      <c r="M2821"/>
      <c r="N2821"/>
      <c r="O2821" s="216"/>
    </row>
    <row r="2822" spans="1:15">
      <c r="A2822"/>
      <c r="B2822"/>
      <c r="C2822"/>
      <c r="D2822"/>
      <c r="E2822"/>
      <c r="F2822" s="105"/>
      <c r="G2822" s="105"/>
      <c r="H2822" s="105"/>
      <c r="I2822" s="105"/>
      <c r="J2822" s="105"/>
      <c r="K2822" s="105"/>
      <c r="L2822"/>
      <c r="M2822"/>
      <c r="N2822"/>
      <c r="O2822" s="216"/>
    </row>
    <row r="2823" spans="1:15">
      <c r="A2823"/>
      <c r="B2823"/>
      <c r="C2823"/>
      <c r="D2823"/>
      <c r="E2823"/>
      <c r="F2823" s="105"/>
      <c r="G2823" s="105"/>
      <c r="H2823" s="105"/>
      <c r="I2823" s="105"/>
      <c r="J2823" s="105"/>
      <c r="K2823" s="105"/>
      <c r="L2823"/>
      <c r="M2823"/>
      <c r="N2823"/>
      <c r="O2823" s="216"/>
    </row>
    <row r="2824" spans="1:15">
      <c r="A2824"/>
      <c r="B2824"/>
      <c r="C2824"/>
      <c r="D2824"/>
      <c r="E2824"/>
      <c r="F2824" s="105"/>
      <c r="G2824" s="105"/>
      <c r="H2824" s="105"/>
      <c r="I2824" s="105"/>
      <c r="J2824" s="105"/>
      <c r="K2824" s="105"/>
      <c r="L2824"/>
      <c r="M2824"/>
      <c r="N2824"/>
      <c r="O2824" s="216"/>
    </row>
    <row r="2825" spans="1:15">
      <c r="A2825"/>
      <c r="B2825"/>
      <c r="C2825"/>
      <c r="D2825"/>
      <c r="E2825"/>
      <c r="F2825" s="105"/>
      <c r="G2825" s="105"/>
      <c r="H2825" s="105"/>
      <c r="I2825" s="105"/>
      <c r="J2825" s="105"/>
      <c r="K2825" s="105"/>
      <c r="L2825"/>
      <c r="M2825"/>
      <c r="N2825"/>
      <c r="O2825" s="216"/>
    </row>
    <row r="2826" spans="1:15">
      <c r="A2826"/>
      <c r="B2826"/>
      <c r="C2826"/>
      <c r="D2826"/>
      <c r="E2826"/>
      <c r="F2826" s="105"/>
      <c r="G2826" s="105"/>
      <c r="H2826" s="105"/>
      <c r="I2826" s="105"/>
      <c r="J2826" s="105"/>
      <c r="K2826" s="105"/>
      <c r="L2826"/>
      <c r="M2826"/>
      <c r="N2826"/>
      <c r="O2826" s="216"/>
    </row>
    <row r="2827" spans="1:15">
      <c r="A2827"/>
      <c r="B2827"/>
      <c r="C2827"/>
      <c r="D2827"/>
      <c r="E2827"/>
      <c r="F2827" s="105"/>
      <c r="G2827" s="105"/>
      <c r="H2827" s="105"/>
      <c r="I2827" s="105"/>
      <c r="J2827" s="105"/>
      <c r="K2827" s="105"/>
      <c r="L2827"/>
      <c r="M2827"/>
      <c r="N2827"/>
      <c r="O2827" s="216"/>
    </row>
    <row r="2828" spans="1:15">
      <c r="A2828"/>
      <c r="B2828"/>
      <c r="C2828"/>
      <c r="D2828"/>
      <c r="E2828"/>
      <c r="F2828" s="105"/>
      <c r="G2828" s="105"/>
      <c r="H2828" s="105"/>
      <c r="I2828" s="105"/>
      <c r="J2828" s="105"/>
      <c r="K2828" s="105"/>
      <c r="L2828"/>
      <c r="M2828"/>
      <c r="N2828"/>
      <c r="O2828" s="216"/>
    </row>
    <row r="2829" spans="1:15">
      <c r="A2829"/>
      <c r="B2829"/>
      <c r="C2829"/>
      <c r="D2829"/>
      <c r="E2829"/>
      <c r="F2829" s="105"/>
      <c r="G2829" s="105"/>
      <c r="H2829" s="105"/>
      <c r="I2829" s="105"/>
      <c r="J2829" s="105"/>
      <c r="K2829" s="105"/>
      <c r="L2829"/>
      <c r="M2829"/>
      <c r="N2829"/>
      <c r="O2829" s="216"/>
    </row>
    <row r="2830" spans="1:15">
      <c r="A2830"/>
      <c r="B2830"/>
      <c r="C2830"/>
      <c r="D2830"/>
      <c r="E2830"/>
      <c r="F2830" s="105"/>
      <c r="G2830" s="105"/>
      <c r="H2830" s="105"/>
      <c r="I2830" s="105"/>
      <c r="J2830" s="105"/>
      <c r="K2830" s="105"/>
      <c r="L2830"/>
      <c r="M2830"/>
      <c r="N2830"/>
      <c r="O2830" s="216"/>
    </row>
    <row r="2831" spans="1:15">
      <c r="A2831"/>
      <c r="B2831"/>
      <c r="C2831"/>
      <c r="D2831"/>
      <c r="E2831"/>
      <c r="F2831" s="105"/>
      <c r="G2831" s="105"/>
      <c r="H2831" s="105"/>
      <c r="I2831" s="105"/>
      <c r="J2831" s="105"/>
      <c r="K2831" s="105"/>
      <c r="L2831"/>
      <c r="M2831"/>
      <c r="N2831"/>
      <c r="O2831" s="216"/>
    </row>
    <row r="2832" spans="1:15">
      <c r="A2832"/>
      <c r="B2832"/>
      <c r="C2832"/>
      <c r="D2832"/>
      <c r="E2832"/>
      <c r="F2832" s="105"/>
      <c r="G2832" s="105"/>
      <c r="H2832" s="105"/>
      <c r="I2832" s="105"/>
      <c r="J2832" s="105"/>
      <c r="K2832" s="105"/>
      <c r="L2832"/>
      <c r="M2832"/>
      <c r="N2832"/>
      <c r="O2832" s="216"/>
    </row>
    <row r="2833" spans="1:15">
      <c r="A2833"/>
      <c r="B2833"/>
      <c r="C2833"/>
      <c r="D2833"/>
      <c r="E2833"/>
      <c r="F2833" s="105"/>
      <c r="G2833" s="105"/>
      <c r="H2833" s="105"/>
      <c r="I2833" s="105"/>
      <c r="J2833" s="105"/>
      <c r="K2833" s="105"/>
      <c r="L2833"/>
      <c r="M2833"/>
      <c r="N2833"/>
      <c r="O2833" s="216"/>
    </row>
    <row r="2834" spans="1:15">
      <c r="A2834"/>
      <c r="B2834"/>
      <c r="C2834"/>
      <c r="D2834"/>
      <c r="E2834"/>
      <c r="F2834" s="105"/>
      <c r="G2834" s="105"/>
      <c r="H2834" s="105"/>
      <c r="I2834" s="105"/>
      <c r="J2834" s="105"/>
      <c r="K2834" s="105"/>
      <c r="L2834"/>
      <c r="M2834"/>
      <c r="N2834"/>
      <c r="O2834" s="216"/>
    </row>
    <row r="2835" spans="1:15">
      <c r="A2835"/>
      <c r="B2835"/>
      <c r="C2835"/>
      <c r="D2835"/>
      <c r="E2835"/>
      <c r="F2835" s="105"/>
      <c r="G2835" s="105"/>
      <c r="H2835" s="105"/>
      <c r="I2835" s="105"/>
      <c r="J2835" s="105"/>
      <c r="K2835" s="105"/>
      <c r="L2835"/>
      <c r="M2835"/>
      <c r="N2835"/>
      <c r="O2835" s="216"/>
    </row>
    <row r="2836" spans="1:15">
      <c r="A2836"/>
      <c r="B2836"/>
      <c r="C2836"/>
      <c r="D2836"/>
      <c r="E2836"/>
      <c r="F2836" s="105"/>
      <c r="G2836" s="105"/>
      <c r="H2836" s="105"/>
      <c r="I2836" s="105"/>
      <c r="J2836" s="105"/>
      <c r="K2836" s="105"/>
      <c r="L2836"/>
      <c r="M2836"/>
      <c r="N2836"/>
      <c r="O2836" s="216"/>
    </row>
    <row r="2837" spans="1:15">
      <c r="A2837"/>
      <c r="B2837"/>
      <c r="C2837"/>
      <c r="D2837"/>
      <c r="E2837"/>
      <c r="F2837" s="105"/>
      <c r="G2837" s="105"/>
      <c r="H2837" s="105"/>
      <c r="I2837" s="105"/>
      <c r="J2837" s="105"/>
      <c r="K2837" s="105"/>
      <c r="L2837"/>
      <c r="M2837"/>
      <c r="N2837"/>
      <c r="O2837" s="216"/>
    </row>
    <row r="2838" spans="1:15">
      <c r="A2838"/>
      <c r="B2838"/>
      <c r="C2838"/>
      <c r="D2838"/>
      <c r="E2838"/>
      <c r="F2838" s="105"/>
      <c r="G2838" s="105"/>
      <c r="H2838" s="105"/>
      <c r="I2838" s="105"/>
      <c r="J2838" s="105"/>
      <c r="K2838" s="105"/>
      <c r="L2838"/>
      <c r="M2838"/>
      <c r="N2838"/>
      <c r="O2838" s="216"/>
    </row>
    <row r="2839" spans="1:15">
      <c r="A2839"/>
      <c r="B2839"/>
      <c r="C2839"/>
      <c r="D2839"/>
      <c r="E2839"/>
      <c r="F2839" s="105"/>
      <c r="G2839" s="105"/>
      <c r="H2839" s="105"/>
      <c r="I2839" s="105"/>
      <c r="J2839" s="105"/>
      <c r="K2839" s="105"/>
      <c r="L2839"/>
      <c r="M2839"/>
      <c r="N2839"/>
      <c r="O2839" s="216"/>
    </row>
    <row r="2840" spans="1:15">
      <c r="A2840"/>
      <c r="B2840"/>
      <c r="C2840"/>
      <c r="D2840"/>
      <c r="E2840"/>
      <c r="F2840" s="105"/>
      <c r="G2840" s="105"/>
      <c r="H2840" s="105"/>
      <c r="I2840" s="105"/>
      <c r="J2840" s="105"/>
      <c r="K2840" s="105"/>
      <c r="L2840"/>
      <c r="M2840"/>
      <c r="N2840"/>
      <c r="O2840" s="216"/>
    </row>
    <row r="2841" spans="1:15">
      <c r="A2841"/>
      <c r="B2841"/>
      <c r="C2841"/>
      <c r="D2841"/>
      <c r="E2841"/>
      <c r="F2841" s="105"/>
      <c r="G2841" s="105"/>
      <c r="H2841" s="105"/>
      <c r="I2841" s="105"/>
      <c r="J2841" s="105"/>
      <c r="K2841" s="105"/>
      <c r="L2841"/>
      <c r="M2841"/>
      <c r="N2841"/>
      <c r="O2841" s="216"/>
    </row>
    <row r="2842" spans="1:15">
      <c r="A2842"/>
      <c r="B2842"/>
      <c r="C2842"/>
      <c r="D2842"/>
      <c r="E2842"/>
      <c r="F2842" s="105"/>
      <c r="G2842" s="105"/>
      <c r="H2842" s="105"/>
      <c r="I2842" s="105"/>
      <c r="J2842" s="105"/>
      <c r="K2842" s="105"/>
      <c r="L2842"/>
      <c r="M2842"/>
      <c r="N2842"/>
      <c r="O2842" s="216"/>
    </row>
    <row r="2843" spans="1:15">
      <c r="A2843"/>
      <c r="B2843"/>
      <c r="C2843"/>
      <c r="D2843"/>
      <c r="E2843"/>
      <c r="F2843" s="105"/>
      <c r="G2843" s="105"/>
      <c r="H2843" s="105"/>
      <c r="I2843" s="105"/>
      <c r="J2843" s="105"/>
      <c r="K2843" s="105"/>
      <c r="L2843"/>
      <c r="M2843"/>
      <c r="N2843"/>
      <c r="O2843" s="216"/>
    </row>
    <row r="2844" spans="1:15">
      <c r="A2844"/>
      <c r="B2844"/>
      <c r="C2844"/>
      <c r="D2844"/>
      <c r="E2844"/>
      <c r="F2844" s="105"/>
      <c r="G2844" s="105"/>
      <c r="H2844" s="105"/>
      <c r="I2844" s="105"/>
      <c r="J2844" s="105"/>
      <c r="K2844" s="105"/>
      <c r="L2844"/>
      <c r="M2844"/>
      <c r="N2844"/>
      <c r="O2844" s="216"/>
    </row>
    <row r="2845" spans="1:15">
      <c r="A2845"/>
      <c r="B2845"/>
      <c r="C2845"/>
      <c r="D2845"/>
      <c r="E2845"/>
      <c r="F2845" s="105"/>
      <c r="G2845" s="105"/>
      <c r="H2845" s="105"/>
      <c r="I2845" s="105"/>
      <c r="J2845" s="105"/>
      <c r="K2845" s="105"/>
      <c r="L2845"/>
      <c r="M2845"/>
      <c r="N2845"/>
      <c r="O2845" s="216"/>
    </row>
    <row r="2846" spans="1:15">
      <c r="A2846"/>
      <c r="B2846"/>
      <c r="C2846"/>
      <c r="D2846"/>
      <c r="E2846"/>
      <c r="F2846" s="105"/>
      <c r="G2846" s="105"/>
      <c r="H2846" s="105"/>
      <c r="I2846" s="105"/>
      <c r="J2846" s="105"/>
      <c r="K2846" s="105"/>
      <c r="L2846"/>
      <c r="M2846"/>
      <c r="N2846"/>
      <c r="O2846" s="216"/>
    </row>
    <row r="2847" spans="1:15">
      <c r="A2847"/>
      <c r="B2847"/>
      <c r="C2847"/>
      <c r="D2847"/>
      <c r="E2847"/>
      <c r="F2847" s="105"/>
      <c r="G2847" s="105"/>
      <c r="H2847" s="105"/>
      <c r="I2847" s="105"/>
      <c r="J2847" s="105"/>
      <c r="K2847" s="105"/>
      <c r="L2847"/>
      <c r="M2847"/>
      <c r="N2847"/>
      <c r="O2847" s="216"/>
    </row>
    <row r="2848" spans="1:15">
      <c r="A2848"/>
      <c r="B2848"/>
      <c r="C2848"/>
      <c r="D2848"/>
      <c r="E2848"/>
      <c r="F2848" s="105"/>
      <c r="G2848" s="105"/>
      <c r="H2848" s="105"/>
      <c r="I2848" s="105"/>
      <c r="J2848" s="105"/>
      <c r="K2848" s="105"/>
      <c r="L2848"/>
      <c r="M2848"/>
      <c r="N2848"/>
      <c r="O2848" s="216"/>
    </row>
    <row r="2849" spans="1:15">
      <c r="A2849"/>
      <c r="B2849"/>
      <c r="C2849"/>
      <c r="D2849"/>
      <c r="E2849"/>
      <c r="F2849" s="105"/>
      <c r="G2849" s="105"/>
      <c r="H2849" s="105"/>
      <c r="I2849" s="105"/>
      <c r="J2849" s="105"/>
      <c r="K2849" s="105"/>
      <c r="L2849"/>
      <c r="M2849"/>
      <c r="N2849"/>
      <c r="O2849" s="216"/>
    </row>
    <row r="2850" spans="1:15">
      <c r="A2850"/>
      <c r="B2850"/>
      <c r="C2850"/>
      <c r="D2850"/>
      <c r="E2850"/>
      <c r="F2850" s="105"/>
      <c r="G2850" s="105"/>
      <c r="H2850" s="105"/>
      <c r="I2850" s="105"/>
      <c r="J2850" s="105"/>
      <c r="K2850" s="105"/>
      <c r="L2850"/>
      <c r="M2850"/>
      <c r="N2850"/>
      <c r="O2850" s="216"/>
    </row>
    <row r="2851" spans="1:15">
      <c r="A2851"/>
      <c r="B2851"/>
      <c r="C2851"/>
      <c r="D2851"/>
      <c r="E2851"/>
      <c r="F2851" s="105"/>
      <c r="G2851" s="105"/>
      <c r="H2851" s="105"/>
      <c r="I2851" s="105"/>
      <c r="J2851" s="105"/>
      <c r="K2851" s="105"/>
      <c r="L2851"/>
      <c r="M2851"/>
      <c r="N2851"/>
      <c r="O2851" s="216"/>
    </row>
    <row r="2852" spans="1:15">
      <c r="A2852"/>
      <c r="B2852"/>
      <c r="C2852"/>
      <c r="D2852"/>
      <c r="E2852"/>
      <c r="F2852" s="105"/>
      <c r="G2852" s="105"/>
      <c r="H2852" s="105"/>
      <c r="I2852" s="105"/>
      <c r="J2852" s="105"/>
      <c r="K2852" s="105"/>
      <c r="L2852"/>
      <c r="M2852"/>
      <c r="N2852"/>
      <c r="O2852" s="216"/>
    </row>
    <row r="2853" spans="1:15">
      <c r="A2853"/>
      <c r="B2853"/>
      <c r="C2853"/>
      <c r="D2853"/>
      <c r="E2853"/>
      <c r="F2853" s="105"/>
      <c r="G2853" s="105"/>
      <c r="H2853" s="105"/>
      <c r="I2853" s="105"/>
      <c r="J2853" s="105"/>
      <c r="K2853" s="105"/>
      <c r="L2853"/>
      <c r="M2853"/>
      <c r="N2853"/>
      <c r="O2853" s="216"/>
    </row>
    <row r="2854" spans="1:15">
      <c r="A2854"/>
      <c r="B2854"/>
      <c r="C2854"/>
      <c r="D2854"/>
      <c r="E2854"/>
      <c r="F2854" s="105"/>
      <c r="G2854" s="105"/>
      <c r="H2854" s="105"/>
      <c r="I2854" s="105"/>
      <c r="J2854" s="105"/>
      <c r="K2854" s="105"/>
      <c r="L2854"/>
      <c r="M2854"/>
      <c r="N2854"/>
      <c r="O2854" s="216"/>
    </row>
    <row r="2855" spans="1:15">
      <c r="A2855"/>
      <c r="B2855"/>
      <c r="C2855"/>
      <c r="D2855"/>
      <c r="E2855"/>
      <c r="F2855" s="105"/>
      <c r="G2855" s="105"/>
      <c r="H2855" s="105"/>
      <c r="I2855" s="105"/>
      <c r="J2855" s="105"/>
      <c r="K2855" s="105"/>
      <c r="L2855"/>
      <c r="M2855"/>
      <c r="N2855"/>
      <c r="O2855" s="216"/>
    </row>
    <row r="2856" spans="1:15">
      <c r="A2856"/>
      <c r="B2856"/>
      <c r="C2856"/>
      <c r="D2856"/>
      <c r="E2856"/>
      <c r="F2856" s="105"/>
      <c r="G2856" s="105"/>
      <c r="H2856" s="105"/>
      <c r="I2856" s="105"/>
      <c r="J2856" s="105"/>
      <c r="K2856" s="105"/>
      <c r="L2856"/>
      <c r="M2856"/>
      <c r="N2856"/>
      <c r="O2856" s="216"/>
    </row>
    <row r="2857" spans="1:15">
      <c r="A2857"/>
      <c r="B2857"/>
      <c r="C2857"/>
      <c r="D2857"/>
      <c r="E2857"/>
      <c r="F2857" s="105"/>
      <c r="G2857" s="105"/>
      <c r="H2857" s="105"/>
      <c r="I2857" s="105"/>
      <c r="J2857" s="105"/>
      <c r="K2857" s="105"/>
      <c r="L2857"/>
      <c r="M2857"/>
      <c r="N2857"/>
      <c r="O2857" s="216"/>
    </row>
    <row r="2858" spans="1:15">
      <c r="A2858"/>
      <c r="B2858"/>
      <c r="C2858"/>
      <c r="D2858"/>
      <c r="E2858"/>
      <c r="F2858" s="105"/>
      <c r="G2858" s="105"/>
      <c r="H2858" s="105"/>
      <c r="I2858" s="105"/>
      <c r="J2858" s="105"/>
      <c r="K2858" s="105"/>
      <c r="L2858"/>
      <c r="M2858"/>
      <c r="N2858"/>
      <c r="O2858" s="216"/>
    </row>
    <row r="2859" spans="1:15">
      <c r="A2859"/>
      <c r="B2859"/>
      <c r="C2859"/>
      <c r="D2859"/>
      <c r="E2859"/>
      <c r="F2859" s="105"/>
      <c r="G2859" s="105"/>
      <c r="H2859" s="105"/>
      <c r="I2859" s="105"/>
      <c r="J2859" s="105"/>
      <c r="K2859" s="105"/>
      <c r="L2859"/>
      <c r="M2859"/>
      <c r="N2859"/>
      <c r="O2859" s="216"/>
    </row>
    <row r="2860" spans="1:15">
      <c r="A2860"/>
      <c r="B2860"/>
      <c r="C2860"/>
      <c r="D2860"/>
      <c r="E2860"/>
      <c r="F2860" s="105"/>
      <c r="G2860" s="105"/>
      <c r="H2860" s="105"/>
      <c r="I2860" s="105"/>
      <c r="J2860" s="105"/>
      <c r="K2860" s="105"/>
      <c r="L2860"/>
      <c r="M2860"/>
      <c r="N2860"/>
      <c r="O2860" s="216"/>
    </row>
    <row r="2861" spans="1:15">
      <c r="A2861"/>
      <c r="B2861"/>
      <c r="C2861"/>
      <c r="D2861"/>
      <c r="E2861"/>
      <c r="F2861" s="105"/>
      <c r="G2861" s="105"/>
      <c r="H2861" s="105"/>
      <c r="I2861" s="105"/>
      <c r="J2861" s="105"/>
      <c r="K2861" s="105"/>
      <c r="L2861"/>
      <c r="M2861"/>
      <c r="N2861"/>
      <c r="O2861" s="216"/>
    </row>
    <row r="2862" spans="1:15">
      <c r="A2862"/>
      <c r="B2862"/>
      <c r="C2862"/>
      <c r="D2862"/>
      <c r="E2862"/>
      <c r="F2862" s="105"/>
      <c r="G2862" s="105"/>
      <c r="H2862" s="105"/>
      <c r="I2862" s="105"/>
      <c r="J2862" s="105"/>
      <c r="K2862" s="105"/>
      <c r="L2862"/>
      <c r="M2862"/>
      <c r="N2862"/>
      <c r="O2862" s="216"/>
    </row>
    <row r="2863" spans="1:15">
      <c r="A2863"/>
      <c r="B2863"/>
      <c r="C2863"/>
      <c r="D2863"/>
      <c r="E2863"/>
      <c r="F2863" s="105"/>
      <c r="G2863" s="105"/>
      <c r="H2863" s="105"/>
      <c r="I2863" s="105"/>
      <c r="J2863" s="105"/>
      <c r="K2863" s="105"/>
      <c r="L2863"/>
      <c r="M2863"/>
      <c r="N2863"/>
      <c r="O2863" s="216"/>
    </row>
    <row r="2864" spans="1:15">
      <c r="A2864"/>
      <c r="B2864"/>
      <c r="C2864"/>
      <c r="D2864"/>
      <c r="E2864"/>
      <c r="F2864" s="105"/>
      <c r="G2864" s="105"/>
      <c r="H2864" s="105"/>
      <c r="I2864" s="105"/>
      <c r="J2864" s="105"/>
      <c r="K2864" s="105"/>
      <c r="L2864"/>
      <c r="M2864"/>
      <c r="N2864"/>
      <c r="O2864" s="216"/>
    </row>
    <row r="2865" spans="1:15">
      <c r="A2865"/>
      <c r="B2865"/>
      <c r="C2865"/>
      <c r="D2865"/>
      <c r="E2865"/>
      <c r="F2865" s="105"/>
      <c r="G2865" s="105"/>
      <c r="H2865" s="105"/>
      <c r="I2865" s="105"/>
      <c r="J2865" s="105"/>
      <c r="K2865" s="105"/>
      <c r="L2865"/>
      <c r="M2865"/>
      <c r="N2865"/>
      <c r="O2865" s="216"/>
    </row>
    <row r="2866" spans="1:15">
      <c r="A2866"/>
      <c r="B2866"/>
      <c r="C2866"/>
      <c r="D2866"/>
      <c r="E2866"/>
      <c r="F2866" s="105"/>
      <c r="G2866" s="105"/>
      <c r="H2866" s="105"/>
      <c r="I2866" s="105"/>
      <c r="J2866" s="105"/>
      <c r="K2866" s="105"/>
      <c r="L2866"/>
      <c r="M2866"/>
      <c r="N2866"/>
      <c r="O2866" s="216"/>
    </row>
    <row r="2867" spans="1:15">
      <c r="A2867"/>
      <c r="B2867"/>
      <c r="C2867"/>
      <c r="D2867"/>
      <c r="E2867"/>
      <c r="F2867" s="105"/>
      <c r="G2867" s="105"/>
      <c r="H2867" s="105"/>
      <c r="I2867" s="105"/>
      <c r="J2867" s="105"/>
      <c r="K2867" s="105"/>
      <c r="L2867"/>
      <c r="M2867"/>
      <c r="N2867"/>
      <c r="O2867" s="216"/>
    </row>
    <row r="2868" spans="1:15">
      <c r="A2868"/>
      <c r="B2868"/>
      <c r="C2868"/>
      <c r="D2868"/>
      <c r="E2868"/>
      <c r="F2868" s="105"/>
      <c r="G2868" s="105"/>
      <c r="H2868" s="105"/>
      <c r="I2868" s="105"/>
      <c r="J2868" s="105"/>
      <c r="K2868" s="105"/>
      <c r="L2868"/>
      <c r="M2868"/>
      <c r="N2868"/>
      <c r="O2868" s="216"/>
    </row>
    <row r="2869" spans="1:15">
      <c r="A2869"/>
      <c r="B2869"/>
      <c r="C2869"/>
      <c r="D2869"/>
      <c r="E2869"/>
      <c r="F2869" s="105"/>
      <c r="G2869" s="105"/>
      <c r="H2869" s="105"/>
      <c r="I2869" s="105"/>
      <c r="J2869" s="105"/>
      <c r="K2869" s="105"/>
      <c r="L2869"/>
      <c r="M2869"/>
      <c r="N2869"/>
      <c r="O2869" s="216"/>
    </row>
    <row r="2870" spans="1:15">
      <c r="A2870"/>
      <c r="B2870"/>
      <c r="C2870"/>
      <c r="D2870"/>
      <c r="E2870"/>
      <c r="F2870" s="105"/>
      <c r="G2870" s="105"/>
      <c r="H2870" s="105"/>
      <c r="I2870" s="105"/>
      <c r="J2870" s="105"/>
      <c r="K2870" s="105"/>
      <c r="L2870"/>
      <c r="M2870"/>
      <c r="N2870"/>
      <c r="O2870" s="216"/>
    </row>
    <row r="2871" spans="1:15">
      <c r="A2871"/>
      <c r="B2871"/>
      <c r="C2871"/>
      <c r="D2871"/>
      <c r="E2871"/>
      <c r="F2871" s="105"/>
      <c r="G2871" s="105"/>
      <c r="H2871" s="105"/>
      <c r="I2871" s="105"/>
      <c r="J2871" s="105"/>
      <c r="K2871" s="105"/>
      <c r="L2871"/>
      <c r="M2871"/>
      <c r="N2871"/>
      <c r="O2871" s="216"/>
    </row>
    <row r="2872" spans="1:15">
      <c r="A2872"/>
      <c r="B2872"/>
      <c r="C2872"/>
      <c r="D2872"/>
      <c r="E2872"/>
      <c r="F2872" s="105"/>
      <c r="G2872" s="105"/>
      <c r="H2872" s="105"/>
      <c r="I2872" s="105"/>
      <c r="J2872" s="105"/>
      <c r="K2872" s="105"/>
      <c r="L2872"/>
      <c r="M2872"/>
      <c r="N2872"/>
      <c r="O2872" s="216"/>
    </row>
    <row r="2873" spans="1:15">
      <c r="A2873"/>
      <c r="B2873"/>
      <c r="C2873"/>
      <c r="D2873"/>
      <c r="E2873"/>
      <c r="F2873" s="105"/>
      <c r="G2873" s="105"/>
      <c r="H2873" s="105"/>
      <c r="I2873" s="105"/>
      <c r="J2873" s="105"/>
      <c r="K2873" s="105"/>
      <c r="L2873"/>
      <c r="M2873"/>
      <c r="N2873"/>
      <c r="O2873" s="216"/>
    </row>
    <row r="2874" spans="1:15">
      <c r="A2874"/>
      <c r="B2874"/>
      <c r="C2874"/>
      <c r="D2874"/>
      <c r="E2874"/>
      <c r="F2874" s="105"/>
      <c r="G2874" s="105"/>
      <c r="H2874" s="105"/>
      <c r="I2874" s="105"/>
      <c r="J2874" s="105"/>
      <c r="K2874" s="105"/>
      <c r="L2874"/>
      <c r="M2874"/>
      <c r="N2874"/>
      <c r="O2874" s="216"/>
    </row>
    <row r="2875" spans="1:15">
      <c r="A2875"/>
      <c r="B2875"/>
      <c r="C2875"/>
      <c r="D2875"/>
      <c r="E2875"/>
      <c r="F2875" s="105"/>
      <c r="G2875" s="105"/>
      <c r="H2875" s="105"/>
      <c r="I2875" s="105"/>
      <c r="J2875" s="105"/>
      <c r="K2875" s="105"/>
      <c r="L2875"/>
      <c r="M2875"/>
      <c r="N2875"/>
      <c r="O2875" s="216"/>
    </row>
    <row r="2876" spans="1:15">
      <c r="A2876"/>
      <c r="B2876"/>
      <c r="C2876"/>
      <c r="D2876"/>
      <c r="E2876"/>
      <c r="F2876" s="105"/>
      <c r="G2876" s="105"/>
      <c r="H2876" s="105"/>
      <c r="I2876" s="105"/>
      <c r="J2876" s="105"/>
      <c r="K2876" s="105"/>
      <c r="L2876"/>
      <c r="M2876"/>
      <c r="N2876"/>
      <c r="O2876" s="216"/>
    </row>
    <row r="2877" spans="1:15">
      <c r="A2877"/>
      <c r="B2877"/>
      <c r="C2877"/>
      <c r="D2877"/>
      <c r="E2877"/>
      <c r="F2877" s="105"/>
      <c r="G2877" s="105"/>
      <c r="H2877" s="105"/>
      <c r="I2877" s="105"/>
      <c r="J2877" s="105"/>
      <c r="K2877" s="105"/>
      <c r="L2877"/>
      <c r="M2877"/>
      <c r="N2877"/>
      <c r="O2877" s="216"/>
    </row>
    <row r="2878" spans="1:15">
      <c r="A2878"/>
      <c r="B2878"/>
      <c r="C2878"/>
      <c r="D2878"/>
      <c r="E2878"/>
      <c r="F2878" s="105"/>
      <c r="G2878" s="105"/>
      <c r="H2878" s="105"/>
      <c r="I2878" s="105"/>
      <c r="J2878" s="105"/>
      <c r="K2878" s="105"/>
      <c r="L2878"/>
      <c r="M2878"/>
      <c r="N2878"/>
      <c r="O2878" s="216"/>
    </row>
    <row r="2879" spans="1:15">
      <c r="A2879"/>
      <c r="B2879"/>
      <c r="C2879"/>
      <c r="D2879"/>
      <c r="E2879"/>
      <c r="F2879" s="105"/>
      <c r="G2879" s="105"/>
      <c r="H2879" s="105"/>
      <c r="I2879" s="105"/>
      <c r="J2879" s="105"/>
      <c r="K2879" s="105"/>
      <c r="L2879"/>
      <c r="M2879"/>
      <c r="N2879"/>
      <c r="O2879" s="216"/>
    </row>
    <row r="2880" spans="1:15">
      <c r="A2880"/>
      <c r="B2880"/>
      <c r="C2880"/>
      <c r="D2880"/>
      <c r="E2880"/>
      <c r="F2880" s="105"/>
      <c r="G2880" s="105"/>
      <c r="H2880" s="105"/>
      <c r="I2880" s="105"/>
      <c r="J2880" s="105"/>
      <c r="K2880" s="105"/>
      <c r="L2880"/>
      <c r="M2880"/>
      <c r="N2880"/>
      <c r="O2880" s="216"/>
    </row>
    <row r="2881" spans="1:15">
      <c r="A2881"/>
      <c r="B2881"/>
      <c r="C2881"/>
      <c r="D2881"/>
      <c r="E2881"/>
      <c r="F2881" s="105"/>
      <c r="G2881" s="105"/>
      <c r="H2881" s="105"/>
      <c r="I2881" s="105"/>
      <c r="J2881" s="105"/>
      <c r="K2881" s="105"/>
      <c r="L2881"/>
      <c r="M2881"/>
      <c r="N2881"/>
      <c r="O2881" s="216"/>
    </row>
    <row r="2882" spans="1:15">
      <c r="A2882"/>
      <c r="B2882"/>
      <c r="C2882"/>
      <c r="D2882"/>
      <c r="E2882"/>
      <c r="F2882" s="105"/>
      <c r="G2882" s="105"/>
      <c r="H2882" s="105"/>
      <c r="I2882" s="105"/>
      <c r="J2882" s="105"/>
      <c r="K2882" s="105"/>
      <c r="L2882"/>
      <c r="M2882"/>
      <c r="N2882"/>
      <c r="O2882" s="216"/>
    </row>
    <row r="2883" spans="1:15">
      <c r="A2883"/>
      <c r="B2883"/>
      <c r="C2883"/>
      <c r="D2883"/>
      <c r="E2883"/>
      <c r="F2883" s="105"/>
      <c r="G2883" s="105"/>
      <c r="H2883" s="105"/>
      <c r="I2883" s="105"/>
      <c r="J2883" s="105"/>
      <c r="K2883" s="105"/>
      <c r="L2883"/>
      <c r="M2883"/>
      <c r="N2883"/>
      <c r="O2883" s="216"/>
    </row>
    <row r="2884" spans="1:15">
      <c r="A2884"/>
      <c r="B2884"/>
      <c r="C2884"/>
      <c r="D2884"/>
      <c r="E2884"/>
      <c r="F2884" s="105"/>
      <c r="G2884" s="105"/>
      <c r="H2884" s="105"/>
      <c r="I2884" s="105"/>
      <c r="J2884" s="105"/>
      <c r="K2884" s="105"/>
      <c r="L2884"/>
      <c r="M2884"/>
      <c r="N2884"/>
      <c r="O2884" s="216"/>
    </row>
    <row r="2885" spans="1:15">
      <c r="A2885"/>
      <c r="B2885"/>
      <c r="C2885"/>
      <c r="D2885"/>
      <c r="E2885"/>
      <c r="F2885" s="105"/>
      <c r="G2885" s="105"/>
      <c r="H2885" s="105"/>
      <c r="I2885" s="105"/>
      <c r="J2885" s="105"/>
      <c r="K2885" s="105"/>
      <c r="L2885"/>
      <c r="M2885"/>
      <c r="N2885"/>
      <c r="O2885" s="216"/>
    </row>
    <row r="2886" spans="1:15">
      <c r="A2886"/>
      <c r="B2886"/>
      <c r="C2886"/>
      <c r="D2886"/>
      <c r="E2886"/>
      <c r="F2886" s="105"/>
      <c r="G2886" s="105"/>
      <c r="H2886" s="105"/>
      <c r="I2886" s="105"/>
      <c r="J2886" s="105"/>
      <c r="K2886" s="105"/>
      <c r="L2886"/>
      <c r="M2886"/>
      <c r="N2886"/>
      <c r="O2886" s="216"/>
    </row>
    <row r="2887" spans="1:15">
      <c r="A2887"/>
      <c r="B2887"/>
      <c r="C2887"/>
      <c r="D2887"/>
      <c r="E2887"/>
      <c r="F2887" s="105"/>
      <c r="G2887" s="105"/>
      <c r="H2887" s="105"/>
      <c r="I2887" s="105"/>
      <c r="J2887" s="105"/>
      <c r="K2887" s="105"/>
      <c r="L2887"/>
      <c r="M2887"/>
      <c r="N2887"/>
      <c r="O2887" s="216"/>
    </row>
    <row r="2888" spans="1:15">
      <c r="A2888"/>
      <c r="B2888"/>
      <c r="C2888"/>
      <c r="D2888"/>
      <c r="E2888"/>
      <c r="F2888" s="105"/>
      <c r="G2888" s="105"/>
      <c r="H2888" s="105"/>
      <c r="I2888" s="105"/>
      <c r="J2888" s="105"/>
      <c r="K2888" s="105"/>
      <c r="L2888"/>
      <c r="M2888"/>
      <c r="N2888"/>
      <c r="O2888" s="216"/>
    </row>
    <row r="2889" spans="1:15">
      <c r="A2889"/>
      <c r="B2889"/>
      <c r="C2889"/>
      <c r="D2889"/>
      <c r="E2889"/>
      <c r="F2889" s="105"/>
      <c r="G2889" s="105"/>
      <c r="H2889" s="105"/>
      <c r="I2889" s="105"/>
      <c r="J2889" s="105"/>
      <c r="K2889" s="105"/>
      <c r="L2889"/>
      <c r="M2889"/>
      <c r="N2889"/>
      <c r="O2889" s="216"/>
    </row>
    <row r="2890" spans="1:15">
      <c r="A2890"/>
      <c r="B2890"/>
      <c r="C2890"/>
      <c r="D2890"/>
      <c r="E2890"/>
      <c r="F2890" s="105"/>
      <c r="G2890" s="105"/>
      <c r="H2890" s="105"/>
      <c r="I2890" s="105"/>
      <c r="J2890" s="105"/>
      <c r="K2890" s="105"/>
      <c r="L2890"/>
      <c r="M2890"/>
      <c r="N2890"/>
      <c r="O2890" s="216"/>
    </row>
    <row r="2891" spans="1:15">
      <c r="A2891"/>
      <c r="B2891"/>
      <c r="C2891"/>
      <c r="D2891"/>
      <c r="E2891"/>
      <c r="F2891" s="105"/>
      <c r="G2891" s="105"/>
      <c r="H2891" s="105"/>
      <c r="I2891" s="105"/>
      <c r="J2891" s="105"/>
      <c r="K2891" s="105"/>
      <c r="L2891"/>
      <c r="M2891"/>
      <c r="N2891"/>
      <c r="O2891" s="216"/>
    </row>
    <row r="2892" spans="1:15">
      <c r="A2892"/>
      <c r="B2892"/>
      <c r="C2892"/>
      <c r="D2892"/>
      <c r="E2892"/>
      <c r="F2892" s="105"/>
      <c r="G2892" s="105"/>
      <c r="H2892" s="105"/>
      <c r="I2892" s="105"/>
      <c r="J2892" s="105"/>
      <c r="K2892" s="105"/>
      <c r="L2892"/>
      <c r="M2892"/>
      <c r="N2892"/>
      <c r="O2892" s="216"/>
    </row>
    <row r="2893" spans="1:15">
      <c r="A2893"/>
      <c r="B2893"/>
      <c r="C2893"/>
      <c r="D2893"/>
      <c r="E2893"/>
      <c r="F2893" s="105"/>
      <c r="G2893" s="105"/>
      <c r="H2893" s="105"/>
      <c r="I2893" s="105"/>
      <c r="J2893" s="105"/>
      <c r="K2893" s="105"/>
      <c r="L2893"/>
      <c r="M2893"/>
      <c r="N2893"/>
      <c r="O2893" s="216"/>
    </row>
    <row r="2894" spans="1:15">
      <c r="A2894"/>
      <c r="B2894"/>
      <c r="C2894"/>
      <c r="D2894"/>
      <c r="E2894"/>
      <c r="F2894" s="105"/>
      <c r="G2894" s="105"/>
      <c r="H2894" s="105"/>
      <c r="I2894" s="105"/>
      <c r="J2894" s="105"/>
      <c r="K2894" s="105"/>
      <c r="L2894"/>
      <c r="M2894"/>
      <c r="N2894"/>
      <c r="O2894" s="216"/>
    </row>
    <row r="2895" spans="1:15">
      <c r="A2895"/>
      <c r="B2895"/>
      <c r="C2895"/>
      <c r="D2895"/>
      <c r="E2895"/>
      <c r="F2895" s="105"/>
      <c r="G2895" s="105"/>
      <c r="H2895" s="105"/>
      <c r="I2895" s="105"/>
      <c r="J2895" s="105"/>
      <c r="K2895" s="105"/>
      <c r="L2895"/>
      <c r="M2895"/>
      <c r="N2895"/>
      <c r="O2895" s="216"/>
    </row>
    <row r="2896" spans="1:15">
      <c r="A2896"/>
      <c r="B2896"/>
      <c r="C2896"/>
      <c r="D2896"/>
      <c r="E2896"/>
      <c r="F2896" s="105"/>
      <c r="G2896" s="105"/>
      <c r="H2896" s="105"/>
      <c r="I2896" s="105"/>
      <c r="J2896" s="105"/>
      <c r="K2896" s="105"/>
      <c r="L2896"/>
      <c r="M2896"/>
      <c r="N2896"/>
      <c r="O2896" s="216"/>
    </row>
    <row r="2897" spans="1:15">
      <c r="A2897"/>
      <c r="B2897"/>
      <c r="C2897"/>
      <c r="D2897"/>
      <c r="E2897"/>
      <c r="F2897" s="105"/>
      <c r="G2897" s="105"/>
      <c r="H2897" s="105"/>
      <c r="I2897" s="105"/>
      <c r="J2897" s="105"/>
      <c r="K2897" s="105"/>
      <c r="L2897"/>
      <c r="M2897"/>
      <c r="N2897"/>
      <c r="O2897" s="216"/>
    </row>
    <row r="2898" spans="1:15">
      <c r="A2898"/>
      <c r="B2898"/>
      <c r="C2898"/>
      <c r="D2898"/>
      <c r="E2898"/>
      <c r="F2898" s="105"/>
      <c r="G2898" s="105"/>
      <c r="H2898" s="105"/>
      <c r="I2898" s="105"/>
      <c r="J2898" s="105"/>
      <c r="K2898" s="105"/>
      <c r="L2898"/>
      <c r="M2898"/>
      <c r="N2898"/>
      <c r="O2898" s="216"/>
    </row>
    <row r="2899" spans="1:15">
      <c r="A2899"/>
      <c r="B2899"/>
      <c r="C2899"/>
      <c r="D2899"/>
      <c r="E2899"/>
      <c r="F2899" s="105"/>
      <c r="G2899" s="105"/>
      <c r="H2899" s="105"/>
      <c r="I2899" s="105"/>
      <c r="J2899" s="105"/>
      <c r="K2899" s="105"/>
      <c r="L2899"/>
      <c r="M2899"/>
      <c r="N2899"/>
      <c r="O2899" s="216"/>
    </row>
    <row r="2900" spans="1:15">
      <c r="A2900"/>
      <c r="B2900"/>
      <c r="C2900"/>
      <c r="D2900"/>
      <c r="E2900"/>
      <c r="F2900" s="105"/>
      <c r="G2900" s="105"/>
      <c r="H2900" s="105"/>
      <c r="I2900" s="105"/>
      <c r="J2900" s="105"/>
      <c r="K2900" s="105"/>
      <c r="L2900"/>
      <c r="M2900"/>
      <c r="N2900"/>
      <c r="O2900" s="216"/>
    </row>
    <row r="2901" spans="1:15">
      <c r="A2901"/>
      <c r="B2901"/>
      <c r="C2901"/>
      <c r="D2901"/>
      <c r="E2901"/>
      <c r="F2901" s="105"/>
      <c r="G2901" s="105"/>
      <c r="H2901" s="105"/>
      <c r="I2901" s="105"/>
      <c r="J2901" s="105"/>
      <c r="K2901" s="105"/>
      <c r="L2901"/>
      <c r="M2901"/>
      <c r="N2901"/>
      <c r="O2901" s="216"/>
    </row>
    <row r="2902" spans="1:15">
      <c r="A2902"/>
      <c r="B2902"/>
      <c r="C2902"/>
      <c r="D2902"/>
      <c r="E2902"/>
      <c r="F2902" s="105"/>
      <c r="G2902" s="105"/>
      <c r="H2902" s="105"/>
      <c r="I2902" s="105"/>
      <c r="J2902" s="105"/>
      <c r="K2902" s="105"/>
      <c r="L2902"/>
      <c r="M2902"/>
      <c r="N2902"/>
      <c r="O2902" s="216"/>
    </row>
    <row r="2903" spans="1:15">
      <c r="A2903"/>
      <c r="B2903"/>
      <c r="C2903"/>
      <c r="D2903"/>
      <c r="E2903"/>
      <c r="F2903" s="105"/>
      <c r="G2903" s="105"/>
      <c r="H2903" s="105"/>
      <c r="I2903" s="105"/>
      <c r="J2903" s="105"/>
      <c r="K2903" s="105"/>
      <c r="L2903"/>
      <c r="M2903"/>
      <c r="N2903"/>
      <c r="O2903" s="216"/>
    </row>
    <row r="2904" spans="1:15">
      <c r="A2904"/>
      <c r="B2904"/>
      <c r="C2904"/>
      <c r="D2904"/>
      <c r="E2904"/>
      <c r="F2904" s="105"/>
      <c r="G2904" s="105"/>
      <c r="H2904" s="105"/>
      <c r="I2904" s="105"/>
      <c r="J2904" s="105"/>
      <c r="K2904" s="105"/>
      <c r="L2904"/>
      <c r="M2904"/>
      <c r="N2904"/>
      <c r="O2904" s="216"/>
    </row>
    <row r="2905" spans="1:15">
      <c r="A2905"/>
      <c r="B2905"/>
      <c r="C2905"/>
      <c r="D2905"/>
      <c r="E2905"/>
      <c r="F2905" s="105"/>
      <c r="G2905" s="105"/>
      <c r="H2905" s="105"/>
      <c r="I2905" s="105"/>
      <c r="J2905" s="105"/>
      <c r="K2905" s="105"/>
      <c r="L2905"/>
      <c r="M2905"/>
      <c r="N2905"/>
      <c r="O2905" s="216"/>
    </row>
    <row r="2906" spans="1:15">
      <c r="A2906"/>
      <c r="B2906"/>
      <c r="C2906"/>
      <c r="D2906"/>
      <c r="E2906"/>
      <c r="F2906" s="105"/>
      <c r="G2906" s="105"/>
      <c r="H2906" s="105"/>
      <c r="I2906" s="105"/>
      <c r="J2906" s="105"/>
      <c r="K2906" s="105"/>
      <c r="L2906"/>
      <c r="M2906"/>
      <c r="N2906"/>
      <c r="O2906" s="216"/>
    </row>
    <row r="2907" spans="1:15">
      <c r="A2907"/>
      <c r="B2907"/>
      <c r="C2907"/>
      <c r="D2907"/>
      <c r="E2907"/>
      <c r="F2907" s="105"/>
      <c r="G2907" s="105"/>
      <c r="H2907" s="105"/>
      <c r="I2907" s="105"/>
      <c r="J2907" s="105"/>
      <c r="K2907" s="105"/>
      <c r="L2907"/>
      <c r="M2907"/>
      <c r="N2907"/>
      <c r="O2907" s="216"/>
    </row>
    <row r="2908" spans="1:15">
      <c r="A2908"/>
      <c r="B2908"/>
      <c r="C2908"/>
      <c r="D2908"/>
      <c r="E2908"/>
      <c r="F2908" s="105"/>
      <c r="G2908" s="105"/>
      <c r="H2908" s="105"/>
      <c r="I2908" s="105"/>
      <c r="J2908" s="105"/>
      <c r="K2908" s="105"/>
      <c r="L2908"/>
      <c r="M2908"/>
      <c r="N2908"/>
      <c r="O2908" s="216"/>
    </row>
    <row r="2909" spans="1:15">
      <c r="A2909"/>
      <c r="B2909"/>
      <c r="C2909"/>
      <c r="D2909"/>
      <c r="E2909"/>
      <c r="F2909" s="105"/>
      <c r="G2909" s="105"/>
      <c r="H2909" s="105"/>
      <c r="I2909" s="105"/>
      <c r="J2909" s="105"/>
      <c r="K2909" s="105"/>
      <c r="L2909"/>
      <c r="M2909"/>
      <c r="N2909"/>
      <c r="O2909" s="216"/>
    </row>
    <row r="2910" spans="1:15">
      <c r="A2910"/>
      <c r="B2910"/>
      <c r="C2910"/>
      <c r="D2910"/>
      <c r="E2910"/>
      <c r="F2910" s="105"/>
      <c r="G2910" s="105"/>
      <c r="H2910" s="105"/>
      <c r="I2910" s="105"/>
      <c r="J2910" s="105"/>
      <c r="K2910" s="105"/>
      <c r="L2910"/>
      <c r="M2910"/>
      <c r="N2910"/>
      <c r="O2910" s="216"/>
    </row>
    <row r="2911" spans="1:15">
      <c r="A2911"/>
      <c r="B2911"/>
      <c r="C2911"/>
      <c r="D2911"/>
      <c r="E2911"/>
      <c r="F2911" s="105"/>
      <c r="G2911" s="105"/>
      <c r="H2911" s="105"/>
      <c r="I2911" s="105"/>
      <c r="J2911" s="105"/>
      <c r="K2911" s="105"/>
      <c r="L2911"/>
      <c r="M2911"/>
      <c r="N2911"/>
      <c r="O2911" s="216"/>
    </row>
    <row r="2912" spans="1:15">
      <c r="A2912"/>
      <c r="B2912"/>
      <c r="C2912"/>
      <c r="D2912"/>
      <c r="E2912"/>
      <c r="F2912" s="105"/>
      <c r="G2912" s="105"/>
      <c r="H2912" s="105"/>
      <c r="I2912" s="105"/>
      <c r="J2912" s="105"/>
      <c r="K2912" s="105"/>
      <c r="L2912"/>
      <c r="M2912"/>
      <c r="N2912"/>
      <c r="O2912" s="216"/>
    </row>
    <row r="2913" spans="1:15">
      <c r="A2913"/>
      <c r="B2913"/>
      <c r="C2913"/>
      <c r="D2913"/>
      <c r="E2913"/>
      <c r="F2913" s="105"/>
      <c r="G2913" s="105"/>
      <c r="H2913" s="105"/>
      <c r="I2913" s="105"/>
      <c r="J2913" s="105"/>
      <c r="K2913" s="105"/>
      <c r="L2913"/>
      <c r="M2913"/>
      <c r="N2913"/>
      <c r="O2913" s="216"/>
    </row>
    <row r="2914" spans="1:15">
      <c r="A2914"/>
      <c r="B2914"/>
      <c r="C2914"/>
      <c r="D2914"/>
      <c r="E2914"/>
      <c r="F2914" s="105"/>
      <c r="G2914" s="105"/>
      <c r="H2914" s="105"/>
      <c r="I2914" s="105"/>
      <c r="J2914" s="105"/>
      <c r="K2914" s="105"/>
      <c r="L2914"/>
      <c r="M2914"/>
      <c r="N2914"/>
      <c r="O2914" s="216"/>
    </row>
    <row r="2915" spans="1:15">
      <c r="A2915"/>
      <c r="B2915"/>
      <c r="C2915"/>
      <c r="D2915"/>
      <c r="E2915"/>
      <c r="F2915" s="105"/>
      <c r="G2915" s="105"/>
      <c r="H2915" s="105"/>
      <c r="I2915" s="105"/>
      <c r="J2915" s="105"/>
      <c r="K2915" s="105"/>
      <c r="L2915"/>
      <c r="M2915"/>
      <c r="N2915"/>
      <c r="O2915" s="216"/>
    </row>
    <row r="2916" spans="1:15">
      <c r="A2916"/>
      <c r="B2916"/>
      <c r="C2916"/>
      <c r="D2916"/>
      <c r="E2916"/>
      <c r="F2916" s="105"/>
      <c r="G2916" s="105"/>
      <c r="H2916" s="105"/>
      <c r="I2916" s="105"/>
      <c r="J2916" s="105"/>
      <c r="K2916" s="105"/>
      <c r="L2916"/>
      <c r="M2916"/>
      <c r="N2916"/>
      <c r="O2916" s="216"/>
    </row>
    <row r="2917" spans="1:15">
      <c r="A2917"/>
      <c r="B2917"/>
      <c r="C2917"/>
      <c r="D2917"/>
      <c r="E2917"/>
      <c r="F2917" s="105"/>
      <c r="G2917" s="105"/>
      <c r="H2917" s="105"/>
      <c r="I2917" s="105"/>
      <c r="J2917" s="105"/>
      <c r="K2917" s="105"/>
      <c r="L2917"/>
      <c r="M2917"/>
      <c r="N2917"/>
      <c r="O2917" s="216"/>
    </row>
    <row r="2918" spans="1:15">
      <c r="A2918"/>
      <c r="B2918"/>
      <c r="C2918"/>
      <c r="D2918"/>
      <c r="E2918"/>
      <c r="F2918" s="105"/>
      <c r="G2918" s="105"/>
      <c r="H2918" s="105"/>
      <c r="I2918" s="105"/>
      <c r="J2918" s="105"/>
      <c r="K2918" s="105"/>
      <c r="L2918"/>
      <c r="M2918"/>
      <c r="N2918"/>
      <c r="O2918" s="216"/>
    </row>
    <row r="2919" spans="1:15">
      <c r="A2919"/>
      <c r="B2919"/>
      <c r="C2919"/>
      <c r="D2919"/>
      <c r="E2919"/>
      <c r="F2919" s="105"/>
      <c r="G2919" s="105"/>
      <c r="H2919" s="105"/>
      <c r="I2919" s="105"/>
      <c r="J2919" s="105"/>
      <c r="K2919" s="105"/>
      <c r="L2919"/>
      <c r="M2919"/>
      <c r="N2919"/>
      <c r="O2919" s="216"/>
    </row>
    <row r="2920" spans="1:15">
      <c r="A2920"/>
      <c r="B2920"/>
      <c r="C2920"/>
      <c r="D2920"/>
      <c r="E2920"/>
      <c r="F2920" s="105"/>
      <c r="G2920" s="105"/>
      <c r="H2920" s="105"/>
      <c r="I2920" s="105"/>
      <c r="J2920" s="105"/>
      <c r="K2920" s="105"/>
      <c r="L2920"/>
      <c r="M2920"/>
      <c r="N2920"/>
      <c r="O2920" s="216"/>
    </row>
    <row r="2921" spans="1:15">
      <c r="A2921"/>
      <c r="B2921"/>
      <c r="C2921"/>
      <c r="D2921"/>
      <c r="E2921"/>
      <c r="F2921" s="105"/>
      <c r="G2921" s="105"/>
      <c r="H2921" s="105"/>
      <c r="I2921" s="105"/>
      <c r="J2921" s="105"/>
      <c r="K2921" s="105"/>
      <c r="L2921"/>
      <c r="M2921"/>
      <c r="N2921"/>
      <c r="O2921" s="216"/>
    </row>
    <row r="2922" spans="1:15">
      <c r="A2922"/>
      <c r="B2922"/>
      <c r="C2922"/>
      <c r="D2922"/>
      <c r="E2922"/>
      <c r="F2922" s="105"/>
      <c r="G2922" s="105"/>
      <c r="H2922" s="105"/>
      <c r="I2922" s="105"/>
      <c r="J2922" s="105"/>
      <c r="K2922" s="105"/>
      <c r="L2922"/>
      <c r="M2922"/>
      <c r="N2922"/>
      <c r="O2922" s="216"/>
    </row>
    <row r="2923" spans="1:15">
      <c r="A2923"/>
      <c r="B2923"/>
      <c r="C2923"/>
      <c r="D2923"/>
      <c r="E2923"/>
      <c r="F2923" s="105"/>
      <c r="G2923" s="105"/>
      <c r="H2923" s="105"/>
      <c r="I2923" s="105"/>
      <c r="J2923" s="105"/>
      <c r="K2923" s="105"/>
      <c r="L2923"/>
      <c r="M2923"/>
      <c r="N2923"/>
      <c r="O2923" s="216"/>
    </row>
    <row r="2924" spans="1:15">
      <c r="A2924"/>
      <c r="B2924"/>
      <c r="C2924"/>
      <c r="D2924"/>
      <c r="E2924"/>
      <c r="F2924" s="105"/>
      <c r="G2924" s="105"/>
      <c r="H2924" s="105"/>
      <c r="I2924" s="105"/>
      <c r="J2924" s="105"/>
      <c r="K2924" s="105"/>
      <c r="L2924"/>
      <c r="M2924"/>
      <c r="N2924"/>
      <c r="O2924" s="216"/>
    </row>
    <row r="2925" spans="1:15">
      <c r="A2925"/>
      <c r="B2925"/>
      <c r="C2925"/>
      <c r="D2925"/>
      <c r="E2925"/>
      <c r="F2925" s="105"/>
      <c r="G2925" s="105"/>
      <c r="H2925" s="105"/>
      <c r="I2925" s="105"/>
      <c r="J2925" s="105"/>
      <c r="K2925" s="105"/>
      <c r="L2925"/>
      <c r="M2925"/>
      <c r="N2925"/>
      <c r="O2925" s="216"/>
    </row>
    <row r="2926" spans="1:15">
      <c r="A2926"/>
      <c r="B2926"/>
      <c r="C2926"/>
      <c r="D2926"/>
      <c r="E2926"/>
      <c r="F2926" s="105"/>
      <c r="G2926" s="105"/>
      <c r="H2926" s="105"/>
      <c r="I2926" s="105"/>
      <c r="J2926" s="105"/>
      <c r="K2926" s="105"/>
      <c r="L2926"/>
      <c r="M2926"/>
      <c r="N2926"/>
      <c r="O2926" s="216"/>
    </row>
    <row r="2927" spans="1:15">
      <c r="A2927"/>
      <c r="B2927"/>
      <c r="C2927"/>
      <c r="D2927"/>
      <c r="E2927"/>
      <c r="F2927" s="105"/>
      <c r="G2927" s="105"/>
      <c r="H2927" s="105"/>
      <c r="I2927" s="105"/>
      <c r="J2927" s="105"/>
      <c r="K2927" s="105"/>
      <c r="L2927"/>
      <c r="M2927"/>
      <c r="N2927"/>
      <c r="O2927" s="216"/>
    </row>
    <row r="2928" spans="1:15">
      <c r="A2928"/>
      <c r="B2928"/>
      <c r="C2928"/>
      <c r="D2928"/>
      <c r="E2928"/>
      <c r="F2928" s="105"/>
      <c r="G2928" s="105"/>
      <c r="H2928" s="105"/>
      <c r="I2928" s="105"/>
      <c r="J2928" s="105"/>
      <c r="K2928" s="105"/>
      <c r="L2928"/>
      <c r="M2928"/>
      <c r="N2928"/>
      <c r="O2928" s="216"/>
    </row>
    <row r="2929" spans="1:15">
      <c r="A2929"/>
      <c r="B2929"/>
      <c r="C2929"/>
      <c r="D2929"/>
      <c r="E2929"/>
      <c r="F2929" s="105"/>
      <c r="G2929" s="105"/>
      <c r="H2929" s="105"/>
      <c r="I2929" s="105"/>
      <c r="J2929" s="105"/>
      <c r="K2929" s="105"/>
      <c r="L2929"/>
      <c r="M2929"/>
      <c r="N2929"/>
      <c r="O2929" s="216"/>
    </row>
    <row r="2930" spans="1:15">
      <c r="A2930"/>
      <c r="B2930"/>
      <c r="C2930"/>
      <c r="D2930"/>
      <c r="E2930"/>
      <c r="F2930" s="105"/>
      <c r="G2930" s="105"/>
      <c r="H2930" s="105"/>
      <c r="I2930" s="105"/>
      <c r="J2930" s="105"/>
      <c r="K2930" s="105"/>
      <c r="L2930"/>
      <c r="M2930"/>
      <c r="N2930"/>
      <c r="O2930" s="216"/>
    </row>
    <row r="2931" spans="1:15">
      <c r="A2931"/>
      <c r="B2931"/>
      <c r="C2931"/>
      <c r="D2931"/>
      <c r="E2931"/>
      <c r="F2931" s="105"/>
      <c r="G2931" s="105"/>
      <c r="H2931" s="105"/>
      <c r="I2931" s="105"/>
      <c r="J2931" s="105"/>
      <c r="K2931" s="105"/>
      <c r="L2931"/>
      <c r="M2931"/>
      <c r="N2931"/>
      <c r="O2931" s="216"/>
    </row>
    <row r="2932" spans="1:15">
      <c r="A2932"/>
      <c r="B2932"/>
      <c r="C2932"/>
      <c r="D2932"/>
      <c r="E2932"/>
      <c r="F2932" s="105"/>
      <c r="G2932" s="105"/>
      <c r="H2932" s="105"/>
      <c r="I2932" s="105"/>
      <c r="J2932" s="105"/>
      <c r="K2932" s="105"/>
      <c r="L2932"/>
      <c r="M2932"/>
      <c r="N2932"/>
      <c r="O2932" s="216"/>
    </row>
    <row r="2933" spans="1:15">
      <c r="A2933"/>
      <c r="B2933"/>
      <c r="C2933"/>
      <c r="D2933"/>
      <c r="E2933"/>
      <c r="F2933" s="105"/>
      <c r="G2933" s="105"/>
      <c r="H2933" s="105"/>
      <c r="I2933" s="105"/>
      <c r="J2933" s="105"/>
      <c r="K2933" s="105"/>
      <c r="L2933"/>
      <c r="M2933"/>
      <c r="N2933"/>
      <c r="O2933" s="216"/>
    </row>
    <row r="2934" spans="1:15">
      <c r="A2934"/>
      <c r="B2934"/>
      <c r="C2934"/>
      <c r="D2934"/>
      <c r="E2934"/>
      <c r="F2934" s="105"/>
      <c r="G2934" s="105"/>
      <c r="H2934" s="105"/>
      <c r="I2934" s="105"/>
      <c r="J2934" s="105"/>
      <c r="K2934" s="105"/>
      <c r="L2934"/>
      <c r="M2934"/>
      <c r="N2934"/>
      <c r="O2934" s="216"/>
    </row>
    <row r="2935" spans="1:15">
      <c r="A2935"/>
      <c r="B2935"/>
      <c r="C2935"/>
      <c r="D2935"/>
      <c r="E2935"/>
      <c r="F2935" s="105"/>
      <c r="G2935" s="105"/>
      <c r="H2935" s="105"/>
      <c r="I2935" s="105"/>
      <c r="J2935" s="105"/>
      <c r="K2935" s="105"/>
      <c r="L2935"/>
      <c r="M2935"/>
      <c r="N2935"/>
      <c r="O2935" s="216"/>
    </row>
    <row r="2936" spans="1:15">
      <c r="A2936"/>
      <c r="B2936"/>
      <c r="C2936"/>
      <c r="D2936"/>
      <c r="E2936"/>
      <c r="F2936" s="105"/>
      <c r="G2936" s="105"/>
      <c r="H2936" s="105"/>
      <c r="I2936" s="105"/>
      <c r="J2936" s="105"/>
      <c r="K2936" s="105"/>
      <c r="L2936"/>
      <c r="M2936"/>
      <c r="N2936"/>
      <c r="O2936" s="216"/>
    </row>
    <row r="2937" spans="1:15">
      <c r="A2937"/>
      <c r="B2937"/>
      <c r="C2937"/>
      <c r="D2937"/>
      <c r="E2937"/>
      <c r="F2937" s="105"/>
      <c r="G2937" s="105"/>
      <c r="H2937" s="105"/>
      <c r="I2937" s="105"/>
      <c r="J2937" s="105"/>
      <c r="K2937" s="105"/>
      <c r="L2937"/>
      <c r="M2937"/>
      <c r="N2937"/>
      <c r="O2937" s="216"/>
    </row>
    <row r="2938" spans="1:15">
      <c r="A2938"/>
      <c r="B2938"/>
      <c r="C2938"/>
      <c r="D2938"/>
      <c r="E2938"/>
      <c r="F2938" s="105"/>
      <c r="G2938" s="105"/>
      <c r="H2938" s="105"/>
      <c r="I2938" s="105"/>
      <c r="J2938" s="105"/>
      <c r="K2938" s="105"/>
      <c r="L2938"/>
      <c r="M2938"/>
      <c r="N2938"/>
      <c r="O2938" s="216"/>
    </row>
    <row r="2939" spans="1:15">
      <c r="A2939"/>
      <c r="B2939"/>
      <c r="C2939"/>
      <c r="D2939"/>
      <c r="E2939"/>
      <c r="F2939" s="105"/>
      <c r="G2939" s="105"/>
      <c r="H2939" s="105"/>
      <c r="I2939" s="105"/>
      <c r="J2939" s="105"/>
      <c r="K2939" s="105"/>
      <c r="L2939"/>
      <c r="M2939"/>
      <c r="N2939"/>
      <c r="O2939" s="216"/>
    </row>
    <row r="2940" spans="1:15">
      <c r="A2940"/>
      <c r="B2940"/>
      <c r="C2940"/>
      <c r="D2940"/>
      <c r="E2940"/>
      <c r="F2940" s="105"/>
      <c r="G2940" s="105"/>
      <c r="H2940" s="105"/>
      <c r="I2940" s="105"/>
      <c r="J2940" s="105"/>
      <c r="K2940" s="105"/>
      <c r="L2940"/>
      <c r="M2940"/>
      <c r="N2940"/>
      <c r="O2940" s="216"/>
    </row>
    <row r="2941" spans="1:15">
      <c r="A2941"/>
      <c r="B2941"/>
      <c r="C2941"/>
      <c r="D2941"/>
      <c r="E2941"/>
      <c r="F2941" s="105"/>
      <c r="G2941" s="105"/>
      <c r="H2941" s="105"/>
      <c r="I2941" s="105"/>
      <c r="J2941" s="105"/>
      <c r="K2941" s="105"/>
      <c r="L2941"/>
      <c r="M2941"/>
      <c r="N2941"/>
      <c r="O2941" s="216"/>
    </row>
    <row r="2942" spans="1:15">
      <c r="A2942"/>
      <c r="B2942"/>
      <c r="C2942"/>
      <c r="D2942"/>
      <c r="E2942"/>
      <c r="F2942" s="105"/>
      <c r="G2942" s="105"/>
      <c r="H2942" s="105"/>
      <c r="I2942" s="105"/>
      <c r="J2942" s="105"/>
      <c r="K2942" s="105"/>
      <c r="L2942"/>
      <c r="M2942"/>
      <c r="N2942"/>
      <c r="O2942" s="216"/>
    </row>
    <row r="2943" spans="1:15">
      <c r="A2943"/>
      <c r="B2943"/>
      <c r="C2943"/>
      <c r="D2943"/>
      <c r="E2943"/>
      <c r="F2943" s="105"/>
      <c r="G2943" s="105"/>
      <c r="H2943" s="105"/>
      <c r="I2943" s="105"/>
      <c r="J2943" s="105"/>
      <c r="K2943" s="105"/>
      <c r="L2943"/>
      <c r="M2943"/>
      <c r="N2943"/>
      <c r="O2943" s="216"/>
    </row>
    <row r="2944" spans="1:15">
      <c r="A2944"/>
      <c r="B2944"/>
      <c r="C2944"/>
      <c r="D2944"/>
      <c r="E2944"/>
      <c r="F2944" s="105"/>
      <c r="G2944" s="105"/>
      <c r="H2944" s="105"/>
      <c r="I2944" s="105"/>
      <c r="J2944" s="105"/>
      <c r="K2944" s="105"/>
      <c r="L2944"/>
      <c r="M2944"/>
      <c r="N2944"/>
      <c r="O2944" s="216"/>
    </row>
    <row r="2945" spans="1:15">
      <c r="A2945"/>
      <c r="B2945"/>
      <c r="C2945"/>
      <c r="D2945"/>
      <c r="E2945"/>
      <c r="F2945" s="105"/>
      <c r="G2945" s="105"/>
      <c r="H2945" s="105"/>
      <c r="I2945" s="105"/>
      <c r="J2945" s="105"/>
      <c r="K2945" s="105"/>
      <c r="L2945"/>
      <c r="M2945"/>
      <c r="N2945"/>
      <c r="O2945" s="216"/>
    </row>
    <row r="2946" spans="1:15">
      <c r="A2946"/>
      <c r="B2946"/>
      <c r="C2946"/>
      <c r="D2946"/>
      <c r="E2946"/>
      <c r="F2946" s="105"/>
      <c r="G2946" s="105"/>
      <c r="H2946" s="105"/>
      <c r="I2946" s="105"/>
      <c r="J2946" s="105"/>
      <c r="K2946" s="105"/>
      <c r="L2946"/>
      <c r="M2946"/>
      <c r="N2946"/>
      <c r="O2946" s="216"/>
    </row>
    <row r="2947" spans="1:15">
      <c r="A2947"/>
      <c r="B2947"/>
      <c r="C2947"/>
      <c r="D2947"/>
      <c r="E2947"/>
      <c r="F2947" s="105"/>
      <c r="G2947" s="105"/>
      <c r="H2947" s="105"/>
      <c r="I2947" s="105"/>
      <c r="J2947" s="105"/>
      <c r="K2947" s="105"/>
      <c r="L2947"/>
      <c r="M2947"/>
      <c r="N2947"/>
      <c r="O2947" s="216"/>
    </row>
    <row r="2948" spans="1:15">
      <c r="A2948"/>
      <c r="B2948"/>
      <c r="C2948"/>
      <c r="D2948"/>
      <c r="E2948"/>
      <c r="F2948" s="105"/>
      <c r="G2948" s="105"/>
      <c r="H2948" s="105"/>
      <c r="I2948" s="105"/>
      <c r="J2948" s="105"/>
      <c r="K2948" s="105"/>
      <c r="L2948"/>
      <c r="M2948"/>
      <c r="N2948"/>
      <c r="O2948" s="216"/>
    </row>
    <row r="2949" spans="1:15">
      <c r="A2949"/>
      <c r="B2949"/>
      <c r="C2949"/>
      <c r="D2949"/>
      <c r="E2949"/>
      <c r="F2949" s="105"/>
      <c r="G2949" s="105"/>
      <c r="H2949" s="105"/>
      <c r="I2949" s="105"/>
      <c r="J2949" s="105"/>
      <c r="K2949" s="105"/>
      <c r="L2949"/>
      <c r="M2949"/>
      <c r="N2949"/>
      <c r="O2949" s="216"/>
    </row>
    <row r="2950" spans="1:15">
      <c r="A2950"/>
      <c r="B2950"/>
      <c r="C2950"/>
      <c r="D2950"/>
      <c r="E2950"/>
      <c r="F2950" s="105"/>
      <c r="G2950" s="105"/>
      <c r="H2950" s="105"/>
      <c r="I2950" s="105"/>
      <c r="J2950" s="105"/>
      <c r="K2950" s="105"/>
      <c r="L2950"/>
      <c r="M2950"/>
      <c r="N2950"/>
      <c r="O2950" s="216"/>
    </row>
    <row r="2951" spans="1:15">
      <c r="A2951"/>
      <c r="B2951"/>
      <c r="C2951"/>
      <c r="D2951"/>
      <c r="E2951"/>
      <c r="F2951" s="105"/>
      <c r="G2951" s="105"/>
      <c r="H2951" s="105"/>
      <c r="I2951" s="105"/>
      <c r="J2951" s="105"/>
      <c r="K2951" s="105"/>
      <c r="L2951"/>
      <c r="M2951"/>
      <c r="N2951"/>
      <c r="O2951" s="216"/>
    </row>
    <row r="2952" spans="1:15">
      <c r="A2952"/>
      <c r="B2952"/>
      <c r="C2952"/>
      <c r="D2952"/>
      <c r="E2952"/>
      <c r="F2952" s="105"/>
      <c r="G2952" s="105"/>
      <c r="H2952" s="105"/>
      <c r="I2952" s="105"/>
      <c r="J2952" s="105"/>
      <c r="K2952" s="105"/>
      <c r="L2952"/>
      <c r="M2952"/>
      <c r="N2952"/>
      <c r="O2952" s="216"/>
    </row>
    <row r="2953" spans="1:15">
      <c r="A2953"/>
      <c r="B2953"/>
      <c r="C2953"/>
      <c r="D2953"/>
      <c r="E2953"/>
      <c r="F2953" s="105"/>
      <c r="G2953" s="105"/>
      <c r="H2953" s="105"/>
      <c r="I2953" s="105"/>
      <c r="J2953" s="105"/>
      <c r="K2953" s="105"/>
      <c r="L2953"/>
      <c r="M2953"/>
      <c r="N2953"/>
      <c r="O2953" s="216"/>
    </row>
    <row r="2954" spans="1:15">
      <c r="A2954"/>
      <c r="B2954"/>
      <c r="C2954"/>
      <c r="D2954"/>
      <c r="E2954"/>
      <c r="F2954" s="105"/>
      <c r="G2954" s="105"/>
      <c r="H2954" s="105"/>
      <c r="I2954" s="105"/>
      <c r="J2954" s="105"/>
      <c r="K2954" s="105"/>
      <c r="L2954"/>
      <c r="M2954"/>
      <c r="N2954"/>
      <c r="O2954" s="216"/>
    </row>
    <row r="2955" spans="1:15">
      <c r="A2955"/>
      <c r="B2955"/>
      <c r="C2955"/>
      <c r="D2955"/>
      <c r="E2955"/>
      <c r="F2955" s="105"/>
      <c r="G2955" s="105"/>
      <c r="H2955" s="105"/>
      <c r="I2955" s="105"/>
      <c r="J2955" s="105"/>
      <c r="K2955" s="105"/>
      <c r="L2955"/>
      <c r="M2955"/>
      <c r="N2955"/>
      <c r="O2955" s="216"/>
    </row>
    <row r="2956" spans="1:15">
      <c r="A2956"/>
      <c r="B2956"/>
      <c r="C2956"/>
      <c r="D2956"/>
      <c r="E2956"/>
      <c r="F2956" s="105"/>
      <c r="G2956" s="105"/>
      <c r="H2956" s="105"/>
      <c r="I2956" s="105"/>
      <c r="J2956" s="105"/>
      <c r="K2956" s="105"/>
      <c r="L2956"/>
      <c r="M2956"/>
      <c r="N2956"/>
      <c r="O2956" s="216"/>
    </row>
    <row r="2957" spans="1:15">
      <c r="A2957"/>
      <c r="B2957"/>
      <c r="C2957"/>
      <c r="D2957"/>
      <c r="E2957"/>
      <c r="F2957" s="105"/>
      <c r="G2957" s="105"/>
      <c r="H2957" s="105"/>
      <c r="I2957" s="105"/>
      <c r="J2957" s="105"/>
      <c r="K2957" s="105"/>
      <c r="L2957"/>
      <c r="M2957"/>
      <c r="N2957"/>
      <c r="O2957" s="216"/>
    </row>
    <row r="2958" spans="1:15">
      <c r="A2958"/>
      <c r="B2958"/>
      <c r="C2958"/>
      <c r="D2958"/>
      <c r="E2958"/>
      <c r="F2958" s="105"/>
      <c r="G2958" s="105"/>
      <c r="H2958" s="105"/>
      <c r="I2958" s="105"/>
      <c r="J2958" s="105"/>
      <c r="K2958" s="105"/>
      <c r="L2958"/>
      <c r="M2958"/>
      <c r="N2958"/>
      <c r="O2958" s="216"/>
    </row>
    <row r="2959" spans="1:15">
      <c r="A2959"/>
      <c r="B2959"/>
      <c r="C2959"/>
      <c r="D2959"/>
      <c r="E2959"/>
      <c r="F2959" s="105"/>
      <c r="G2959" s="105"/>
      <c r="H2959" s="105"/>
      <c r="I2959" s="105"/>
      <c r="J2959" s="105"/>
      <c r="K2959" s="105"/>
      <c r="L2959"/>
      <c r="M2959"/>
      <c r="N2959"/>
      <c r="O2959" s="216"/>
    </row>
    <row r="2960" spans="1:15">
      <c r="A2960"/>
      <c r="B2960"/>
      <c r="C2960"/>
      <c r="D2960"/>
      <c r="E2960"/>
      <c r="F2960" s="105"/>
      <c r="G2960" s="105"/>
      <c r="H2960" s="105"/>
      <c r="I2960" s="105"/>
      <c r="J2960" s="105"/>
      <c r="K2960" s="105"/>
      <c r="L2960"/>
      <c r="M2960"/>
      <c r="N2960"/>
      <c r="O2960" s="216"/>
    </row>
    <row r="2961" spans="1:15">
      <c r="A2961"/>
      <c r="B2961"/>
      <c r="C2961"/>
      <c r="D2961"/>
      <c r="E2961"/>
      <c r="F2961" s="105"/>
      <c r="G2961" s="105"/>
      <c r="H2961" s="105"/>
      <c r="I2961" s="105"/>
      <c r="J2961" s="105"/>
      <c r="K2961" s="105"/>
      <c r="L2961"/>
      <c r="M2961"/>
      <c r="N2961"/>
      <c r="O2961" s="216"/>
    </row>
    <row r="2962" spans="1:15">
      <c r="A2962"/>
      <c r="B2962"/>
      <c r="C2962"/>
      <c r="D2962"/>
      <c r="E2962"/>
      <c r="F2962" s="105"/>
      <c r="G2962" s="105"/>
      <c r="H2962" s="105"/>
      <c r="I2962" s="105"/>
      <c r="J2962" s="105"/>
      <c r="K2962" s="105"/>
      <c r="L2962"/>
      <c r="M2962"/>
      <c r="N2962"/>
      <c r="O2962" s="216"/>
    </row>
    <row r="2963" spans="1:15">
      <c r="A2963"/>
      <c r="B2963"/>
      <c r="C2963"/>
      <c r="D2963"/>
      <c r="E2963"/>
      <c r="F2963" s="105"/>
      <c r="G2963" s="105"/>
      <c r="H2963" s="105"/>
      <c r="I2963" s="105"/>
      <c r="J2963" s="105"/>
      <c r="K2963" s="105"/>
      <c r="L2963"/>
      <c r="M2963"/>
      <c r="N2963"/>
      <c r="O2963" s="216"/>
    </row>
    <row r="2964" spans="1:15">
      <c r="A2964"/>
      <c r="B2964"/>
      <c r="C2964"/>
      <c r="D2964"/>
      <c r="E2964"/>
      <c r="F2964" s="105"/>
      <c r="G2964" s="105"/>
      <c r="H2964" s="105"/>
      <c r="I2964" s="105"/>
      <c r="J2964" s="105"/>
      <c r="K2964" s="105"/>
      <c r="L2964"/>
      <c r="M2964"/>
      <c r="N2964"/>
      <c r="O2964" s="216"/>
    </row>
    <row r="2965" spans="1:15">
      <c r="A2965"/>
      <c r="B2965"/>
      <c r="C2965"/>
      <c r="D2965"/>
      <c r="E2965"/>
      <c r="F2965" s="105"/>
      <c r="G2965" s="105"/>
      <c r="H2965" s="105"/>
      <c r="I2965" s="105"/>
      <c r="J2965" s="105"/>
      <c r="K2965" s="105"/>
      <c r="L2965"/>
      <c r="M2965"/>
      <c r="N2965"/>
      <c r="O2965" s="216"/>
    </row>
    <row r="2966" spans="1:15">
      <c r="A2966"/>
      <c r="B2966"/>
      <c r="C2966"/>
      <c r="D2966"/>
      <c r="E2966"/>
      <c r="F2966" s="105"/>
      <c r="G2966" s="105"/>
      <c r="H2966" s="105"/>
      <c r="I2966" s="105"/>
      <c r="J2966" s="105"/>
      <c r="K2966" s="105"/>
      <c r="L2966"/>
      <c r="M2966"/>
      <c r="N2966"/>
      <c r="O2966" s="216"/>
    </row>
    <row r="2967" spans="1:15">
      <c r="A2967"/>
      <c r="B2967"/>
      <c r="C2967"/>
      <c r="D2967"/>
      <c r="E2967"/>
      <c r="F2967" s="105"/>
      <c r="G2967" s="105"/>
      <c r="H2967" s="105"/>
      <c r="I2967" s="105"/>
      <c r="J2967" s="105"/>
      <c r="K2967" s="105"/>
      <c r="L2967"/>
      <c r="M2967"/>
      <c r="N2967"/>
      <c r="O2967" s="216"/>
    </row>
    <row r="2968" spans="1:15">
      <c r="A2968"/>
      <c r="B2968"/>
      <c r="C2968"/>
      <c r="D2968"/>
      <c r="E2968"/>
      <c r="F2968" s="105"/>
      <c r="G2968" s="105"/>
      <c r="H2968" s="105"/>
      <c r="I2968" s="105"/>
      <c r="J2968" s="105"/>
      <c r="K2968" s="105"/>
      <c r="L2968"/>
      <c r="M2968"/>
      <c r="N2968"/>
      <c r="O2968" s="216"/>
    </row>
    <row r="2969" spans="1:15">
      <c r="A2969"/>
      <c r="B2969"/>
      <c r="C2969"/>
      <c r="D2969"/>
      <c r="E2969"/>
      <c r="F2969" s="105"/>
      <c r="G2969" s="105"/>
      <c r="H2969" s="105"/>
      <c r="I2969" s="105"/>
      <c r="J2969" s="105"/>
      <c r="K2969" s="105"/>
      <c r="L2969"/>
      <c r="M2969"/>
      <c r="N2969"/>
      <c r="O2969" s="216"/>
    </row>
    <row r="2970" spans="1:15">
      <c r="A2970"/>
      <c r="B2970"/>
      <c r="C2970"/>
      <c r="D2970"/>
      <c r="E2970"/>
      <c r="F2970" s="105"/>
      <c r="G2970" s="105"/>
      <c r="H2970" s="105"/>
      <c r="I2970" s="105"/>
      <c r="J2970" s="105"/>
      <c r="K2970" s="105"/>
      <c r="L2970"/>
      <c r="M2970"/>
      <c r="N2970"/>
      <c r="O2970" s="216"/>
    </row>
    <row r="2971" spans="1:15">
      <c r="A2971"/>
      <c r="B2971"/>
      <c r="C2971"/>
      <c r="D2971"/>
      <c r="E2971"/>
      <c r="F2971" s="105"/>
      <c r="G2971" s="105"/>
      <c r="H2971" s="105"/>
      <c r="I2971" s="105"/>
      <c r="J2971" s="105"/>
      <c r="K2971" s="105"/>
      <c r="L2971"/>
      <c r="M2971"/>
      <c r="N2971"/>
      <c r="O2971" s="216"/>
    </row>
    <row r="2972" spans="1:15">
      <c r="A2972"/>
      <c r="B2972"/>
      <c r="C2972"/>
      <c r="D2972"/>
      <c r="E2972"/>
      <c r="F2972" s="105"/>
      <c r="G2972" s="105"/>
      <c r="H2972" s="105"/>
      <c r="I2972" s="105"/>
      <c r="J2972" s="105"/>
      <c r="K2972" s="105"/>
      <c r="L2972"/>
      <c r="M2972"/>
      <c r="N2972"/>
      <c r="O2972" s="216"/>
    </row>
    <row r="2973" spans="1:15">
      <c r="A2973"/>
      <c r="B2973"/>
      <c r="C2973"/>
      <c r="D2973"/>
      <c r="E2973"/>
      <c r="F2973" s="105"/>
      <c r="G2973" s="105"/>
      <c r="H2973" s="105"/>
      <c r="I2973" s="105"/>
      <c r="J2973" s="105"/>
      <c r="K2973" s="105"/>
      <c r="L2973"/>
      <c r="M2973"/>
      <c r="N2973"/>
      <c r="O2973" s="216"/>
    </row>
    <row r="2974" spans="1:15">
      <c r="A2974"/>
      <c r="B2974"/>
      <c r="C2974"/>
      <c r="D2974"/>
      <c r="E2974"/>
      <c r="F2974" s="105"/>
      <c r="G2974" s="105"/>
      <c r="H2974" s="105"/>
      <c r="I2974" s="105"/>
      <c r="J2974" s="105"/>
      <c r="K2974" s="105"/>
      <c r="L2974"/>
      <c r="M2974"/>
      <c r="N2974"/>
      <c r="O2974" s="216"/>
    </row>
    <row r="2975" spans="1:15">
      <c r="A2975"/>
      <c r="B2975"/>
      <c r="C2975"/>
      <c r="D2975"/>
      <c r="E2975"/>
      <c r="F2975" s="105"/>
      <c r="G2975" s="105"/>
      <c r="H2975" s="105"/>
      <c r="I2975" s="105"/>
      <c r="J2975" s="105"/>
      <c r="K2975" s="105"/>
      <c r="L2975"/>
      <c r="M2975"/>
      <c r="N2975"/>
      <c r="O2975" s="216"/>
    </row>
    <row r="2976" spans="1:15">
      <c r="A2976"/>
      <c r="B2976"/>
      <c r="C2976"/>
      <c r="D2976"/>
      <c r="E2976"/>
      <c r="F2976" s="105"/>
      <c r="G2976" s="105"/>
      <c r="H2976" s="105"/>
      <c r="I2976" s="105"/>
      <c r="J2976" s="105"/>
      <c r="K2976" s="105"/>
      <c r="L2976"/>
      <c r="M2976"/>
      <c r="N2976"/>
      <c r="O2976" s="216"/>
    </row>
    <row r="2977" spans="1:15">
      <c r="A2977"/>
      <c r="B2977"/>
      <c r="C2977"/>
      <c r="D2977"/>
      <c r="E2977"/>
      <c r="F2977" s="105"/>
      <c r="G2977" s="105"/>
      <c r="H2977" s="105"/>
      <c r="I2977" s="105"/>
      <c r="J2977" s="105"/>
      <c r="K2977" s="105"/>
      <c r="L2977"/>
      <c r="M2977"/>
      <c r="N2977"/>
      <c r="O2977" s="216"/>
    </row>
    <row r="2978" spans="1:15">
      <c r="A2978"/>
      <c r="B2978"/>
      <c r="C2978"/>
      <c r="D2978"/>
      <c r="E2978"/>
      <c r="F2978" s="105"/>
      <c r="G2978" s="105"/>
      <c r="H2978" s="105"/>
      <c r="I2978" s="105"/>
      <c r="J2978" s="105"/>
      <c r="K2978" s="105"/>
      <c r="L2978"/>
      <c r="M2978"/>
      <c r="N2978"/>
      <c r="O2978" s="216"/>
    </row>
    <row r="2979" spans="1:15">
      <c r="A2979"/>
      <c r="B2979"/>
      <c r="C2979"/>
      <c r="D2979"/>
      <c r="E2979"/>
      <c r="F2979" s="105"/>
      <c r="G2979" s="105"/>
      <c r="H2979" s="105"/>
      <c r="I2979" s="105"/>
      <c r="J2979" s="105"/>
      <c r="K2979" s="105"/>
      <c r="L2979"/>
      <c r="M2979"/>
      <c r="N2979"/>
      <c r="O2979" s="216"/>
    </row>
    <row r="2980" spans="1:15">
      <c r="A2980"/>
      <c r="B2980"/>
      <c r="C2980"/>
      <c r="D2980"/>
      <c r="E2980"/>
      <c r="F2980" s="105"/>
      <c r="G2980" s="105"/>
      <c r="H2980" s="105"/>
      <c r="I2980" s="105"/>
      <c r="J2980" s="105"/>
      <c r="K2980" s="105"/>
      <c r="L2980"/>
      <c r="M2980"/>
      <c r="N2980"/>
      <c r="O2980" s="216"/>
    </row>
    <row r="2981" spans="1:15">
      <c r="A2981"/>
      <c r="B2981"/>
      <c r="C2981"/>
      <c r="D2981"/>
      <c r="E2981"/>
      <c r="F2981" s="105"/>
      <c r="G2981" s="105"/>
      <c r="H2981" s="105"/>
      <c r="I2981" s="105"/>
      <c r="J2981" s="105"/>
      <c r="K2981" s="105"/>
      <c r="L2981"/>
      <c r="M2981"/>
      <c r="N2981"/>
      <c r="O2981" s="216"/>
    </row>
    <row r="2982" spans="1:15">
      <c r="A2982"/>
      <c r="B2982"/>
      <c r="C2982"/>
      <c r="D2982"/>
      <c r="E2982"/>
      <c r="F2982" s="105"/>
      <c r="G2982" s="105"/>
      <c r="H2982" s="105"/>
      <c r="I2982" s="105"/>
      <c r="J2982" s="105"/>
      <c r="K2982" s="105"/>
      <c r="L2982"/>
      <c r="M2982"/>
      <c r="N2982"/>
      <c r="O2982" s="216"/>
    </row>
    <row r="2983" spans="1:15">
      <c r="A2983"/>
      <c r="B2983"/>
      <c r="C2983"/>
      <c r="D2983"/>
      <c r="E2983"/>
      <c r="F2983" s="105"/>
      <c r="G2983" s="105"/>
      <c r="H2983" s="105"/>
      <c r="I2983" s="105"/>
      <c r="J2983" s="105"/>
      <c r="K2983" s="105"/>
      <c r="L2983"/>
      <c r="M2983"/>
      <c r="N2983"/>
      <c r="O2983" s="216"/>
    </row>
    <row r="2984" spans="1:15">
      <c r="A2984"/>
      <c r="B2984"/>
      <c r="C2984"/>
      <c r="D2984"/>
      <c r="E2984"/>
      <c r="F2984" s="105"/>
      <c r="G2984" s="105"/>
      <c r="H2984" s="105"/>
      <c r="I2984" s="105"/>
      <c r="J2984" s="105"/>
      <c r="K2984" s="105"/>
      <c r="L2984"/>
      <c r="M2984"/>
      <c r="N2984"/>
      <c r="O2984" s="216"/>
    </row>
    <row r="2985" spans="1:15">
      <c r="A2985"/>
      <c r="B2985"/>
      <c r="C2985"/>
      <c r="D2985"/>
      <c r="E2985"/>
      <c r="F2985" s="105"/>
      <c r="G2985" s="105"/>
      <c r="H2985" s="105"/>
      <c r="I2985" s="105"/>
      <c r="J2985" s="105"/>
      <c r="K2985" s="105"/>
      <c r="L2985"/>
      <c r="M2985"/>
      <c r="N2985"/>
      <c r="O2985" s="216"/>
    </row>
    <row r="2986" spans="1:15">
      <c r="A2986"/>
      <c r="B2986"/>
      <c r="C2986"/>
      <c r="D2986"/>
      <c r="E2986"/>
      <c r="F2986" s="105"/>
      <c r="G2986" s="105"/>
      <c r="H2986" s="105"/>
      <c r="I2986" s="105"/>
      <c r="J2986" s="105"/>
      <c r="K2986" s="105"/>
      <c r="L2986"/>
      <c r="M2986"/>
      <c r="N2986"/>
      <c r="O2986" s="216"/>
    </row>
    <row r="2987" spans="1:15">
      <c r="A2987"/>
      <c r="B2987"/>
      <c r="C2987"/>
      <c r="D2987"/>
      <c r="E2987"/>
      <c r="F2987" s="105"/>
      <c r="G2987" s="105"/>
      <c r="H2987" s="105"/>
      <c r="I2987" s="105"/>
      <c r="J2987" s="105"/>
      <c r="K2987" s="105"/>
      <c r="L2987"/>
      <c r="M2987"/>
      <c r="N2987"/>
      <c r="O2987" s="216"/>
    </row>
    <row r="2988" spans="1:15">
      <c r="A2988"/>
      <c r="B2988"/>
      <c r="C2988"/>
      <c r="D2988"/>
      <c r="E2988"/>
      <c r="F2988" s="105"/>
      <c r="G2988" s="105"/>
      <c r="H2988" s="105"/>
      <c r="I2988" s="105"/>
      <c r="J2988" s="105"/>
      <c r="K2988" s="105"/>
      <c r="L2988"/>
      <c r="M2988"/>
      <c r="N2988"/>
      <c r="O2988" s="216"/>
    </row>
    <row r="2989" spans="1:15">
      <c r="A2989"/>
      <c r="B2989"/>
      <c r="C2989"/>
      <c r="D2989"/>
      <c r="E2989"/>
      <c r="F2989" s="105"/>
      <c r="G2989" s="105"/>
      <c r="H2989" s="105"/>
      <c r="I2989" s="105"/>
      <c r="J2989" s="105"/>
      <c r="K2989" s="105"/>
      <c r="L2989"/>
      <c r="M2989"/>
      <c r="N2989"/>
      <c r="O2989" s="216"/>
    </row>
    <row r="2990" spans="1:15">
      <c r="A2990"/>
      <c r="B2990"/>
      <c r="C2990"/>
      <c r="D2990"/>
      <c r="E2990"/>
      <c r="F2990" s="105"/>
      <c r="G2990" s="105"/>
      <c r="H2990" s="105"/>
      <c r="I2990" s="105"/>
      <c r="J2990" s="105"/>
      <c r="K2990" s="105"/>
      <c r="L2990"/>
      <c r="M2990"/>
      <c r="N2990"/>
      <c r="O2990" s="216"/>
    </row>
    <row r="2991" spans="1:15">
      <c r="A2991"/>
      <c r="B2991"/>
      <c r="C2991"/>
      <c r="D2991"/>
      <c r="E2991"/>
      <c r="F2991" s="105"/>
      <c r="G2991" s="105"/>
      <c r="H2991" s="105"/>
      <c r="I2991" s="105"/>
      <c r="J2991" s="105"/>
      <c r="K2991" s="105"/>
      <c r="L2991"/>
      <c r="M2991"/>
      <c r="N2991"/>
      <c r="O2991" s="216"/>
    </row>
    <row r="2992" spans="1:15">
      <c r="A2992"/>
      <c r="B2992"/>
      <c r="C2992"/>
      <c r="D2992"/>
      <c r="E2992"/>
      <c r="F2992" s="105"/>
      <c r="G2992" s="105"/>
      <c r="H2992" s="105"/>
      <c r="I2992" s="105"/>
      <c r="J2992" s="105"/>
      <c r="K2992" s="105"/>
      <c r="L2992"/>
      <c r="M2992"/>
      <c r="N2992"/>
      <c r="O2992" s="216"/>
    </row>
    <row r="2993" spans="1:15">
      <c r="A2993"/>
      <c r="B2993"/>
      <c r="C2993"/>
      <c r="D2993"/>
      <c r="E2993"/>
      <c r="F2993" s="105"/>
      <c r="G2993" s="105"/>
      <c r="H2993" s="105"/>
      <c r="I2993" s="105"/>
      <c r="J2993" s="105"/>
      <c r="K2993" s="105"/>
      <c r="L2993"/>
      <c r="M2993"/>
      <c r="N2993"/>
      <c r="O2993" s="216"/>
    </row>
    <row r="2994" spans="1:15">
      <c r="A2994"/>
      <c r="B2994"/>
      <c r="C2994"/>
      <c r="D2994"/>
      <c r="E2994"/>
      <c r="F2994" s="105"/>
      <c r="G2994" s="105"/>
      <c r="H2994" s="105"/>
      <c r="I2994" s="105"/>
      <c r="J2994" s="105"/>
      <c r="K2994" s="105"/>
      <c r="L2994"/>
      <c r="M2994"/>
      <c r="N2994"/>
      <c r="O2994" s="216"/>
    </row>
    <row r="2995" spans="1:15">
      <c r="A2995"/>
      <c r="B2995"/>
      <c r="C2995"/>
      <c r="D2995"/>
      <c r="E2995"/>
      <c r="F2995" s="105"/>
      <c r="G2995" s="105"/>
      <c r="H2995" s="105"/>
      <c r="I2995" s="105"/>
      <c r="J2995" s="105"/>
      <c r="K2995" s="105"/>
      <c r="L2995"/>
      <c r="M2995"/>
      <c r="N2995"/>
      <c r="O2995" s="216"/>
    </row>
    <row r="2996" spans="1:15">
      <c r="A2996"/>
      <c r="B2996"/>
      <c r="C2996"/>
      <c r="D2996"/>
      <c r="E2996"/>
      <c r="F2996" s="105"/>
      <c r="G2996" s="105"/>
      <c r="H2996" s="105"/>
      <c r="I2996" s="105"/>
      <c r="J2996" s="105"/>
      <c r="K2996" s="105"/>
      <c r="L2996"/>
      <c r="M2996"/>
      <c r="N2996"/>
      <c r="O2996" s="216"/>
    </row>
    <row r="2997" spans="1:15">
      <c r="A2997"/>
      <c r="B2997"/>
      <c r="C2997"/>
      <c r="D2997"/>
      <c r="E2997"/>
      <c r="F2997" s="105"/>
      <c r="G2997" s="105"/>
      <c r="H2997" s="105"/>
      <c r="I2997" s="105"/>
      <c r="J2997" s="105"/>
      <c r="K2997" s="105"/>
      <c r="L2997"/>
      <c r="M2997"/>
      <c r="N2997"/>
      <c r="O2997" s="216"/>
    </row>
    <row r="2998" spans="1:15">
      <c r="A2998"/>
      <c r="B2998"/>
      <c r="C2998"/>
      <c r="D2998"/>
      <c r="E2998"/>
      <c r="F2998" s="105"/>
      <c r="G2998" s="105"/>
      <c r="H2998" s="105"/>
      <c r="I2998" s="105"/>
      <c r="J2998" s="105"/>
      <c r="K2998" s="105"/>
      <c r="L2998"/>
      <c r="M2998"/>
      <c r="N2998"/>
      <c r="O2998" s="216"/>
    </row>
    <row r="2999" spans="1:15">
      <c r="A2999"/>
      <c r="B2999"/>
      <c r="C2999"/>
      <c r="D2999"/>
      <c r="E2999"/>
      <c r="F2999" s="105"/>
      <c r="G2999" s="105"/>
      <c r="H2999" s="105"/>
      <c r="I2999" s="105"/>
      <c r="J2999" s="105"/>
      <c r="K2999" s="105"/>
      <c r="L2999"/>
      <c r="M2999"/>
      <c r="N2999"/>
      <c r="O2999" s="216"/>
    </row>
    <row r="3000" spans="1:15">
      <c r="A3000"/>
      <c r="B3000"/>
      <c r="C3000"/>
      <c r="D3000"/>
      <c r="E3000"/>
      <c r="F3000" s="105"/>
      <c r="G3000" s="105"/>
      <c r="H3000" s="105"/>
      <c r="I3000" s="105"/>
      <c r="J3000" s="105"/>
      <c r="K3000" s="105"/>
      <c r="L3000"/>
      <c r="M3000"/>
      <c r="N3000"/>
      <c r="O3000" s="216"/>
    </row>
    <row r="3001" spans="1:15">
      <c r="A3001"/>
      <c r="B3001"/>
      <c r="C3001"/>
      <c r="D3001"/>
      <c r="E3001"/>
      <c r="F3001" s="105"/>
      <c r="G3001" s="105"/>
      <c r="H3001" s="105"/>
      <c r="I3001" s="105"/>
      <c r="J3001" s="105"/>
      <c r="K3001" s="105"/>
      <c r="L3001"/>
      <c r="M3001"/>
      <c r="N3001"/>
      <c r="O3001" s="216"/>
    </row>
    <row r="3002" spans="1:15">
      <c r="A3002"/>
      <c r="B3002"/>
      <c r="C3002"/>
      <c r="D3002"/>
      <c r="E3002"/>
      <c r="F3002" s="105"/>
      <c r="G3002" s="105"/>
      <c r="H3002" s="105"/>
      <c r="I3002" s="105"/>
      <c r="J3002" s="105"/>
      <c r="K3002" s="105"/>
      <c r="L3002"/>
      <c r="M3002"/>
      <c r="N3002"/>
      <c r="O3002" s="216"/>
    </row>
    <row r="3003" spans="1:15">
      <c r="A3003"/>
      <c r="B3003"/>
      <c r="C3003"/>
      <c r="D3003"/>
      <c r="E3003"/>
      <c r="F3003" s="105"/>
      <c r="G3003" s="105"/>
      <c r="H3003" s="105"/>
      <c r="I3003" s="105"/>
      <c r="J3003" s="105"/>
      <c r="K3003" s="105"/>
      <c r="L3003"/>
      <c r="M3003"/>
      <c r="N3003"/>
      <c r="O3003" s="216"/>
    </row>
  </sheetData>
  <mergeCells count="14">
    <mergeCell ref="C2:C3"/>
    <mergeCell ref="D2:D3"/>
    <mergeCell ref="E2:E3"/>
    <mergeCell ref="L2:L3"/>
    <mergeCell ref="M2:M3"/>
    <mergeCell ref="N2:N3"/>
    <mergeCell ref="O2:O3"/>
    <mergeCell ref="P2:P3"/>
    <mergeCell ref="A1:O1"/>
    <mergeCell ref="F2:G2"/>
    <mergeCell ref="H2:I2"/>
    <mergeCell ref="J2:K2"/>
    <mergeCell ref="A2:A3"/>
    <mergeCell ref="B2:B3"/>
  </mergeCells>
  <phoneticPr fontId="26" type="noConversion"/>
  <pageMargins left="0.65" right="0.26944444444444443" top="0.2" bottom="0.2" header="0.20972222222222223" footer="0.2"/>
  <pageSetup paperSize="9" orientation="landscape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6"/>
  <sheetViews>
    <sheetView tabSelected="1" topLeftCell="A5" workbookViewId="0">
      <selection activeCell="O22" sqref="O22"/>
    </sheetView>
  </sheetViews>
  <sheetFormatPr defaultRowHeight="14.25"/>
  <cols>
    <col min="1" max="1" width="6.5" style="2" customWidth="1"/>
    <col min="2" max="2" width="27.5" style="2" customWidth="1"/>
    <col min="3" max="3" width="10.125" style="3" customWidth="1"/>
    <col min="4" max="4" width="6.25" style="2" customWidth="1"/>
    <col min="5" max="5" width="4.25" style="14" customWidth="1"/>
    <col min="6" max="9" width="7.125" style="189" customWidth="1"/>
    <col min="10" max="10" width="6.25" style="189" customWidth="1"/>
    <col min="11" max="12" width="7.125" style="189" customWidth="1"/>
    <col min="13" max="13" width="5.125" style="192" customWidth="1"/>
    <col min="14" max="14" width="5.75" style="193" customWidth="1"/>
    <col min="15" max="15" width="19.625" style="171" customWidth="1"/>
    <col min="16" max="16" width="19.25" style="182" customWidth="1"/>
    <col min="17" max="16384" width="9" style="1"/>
  </cols>
  <sheetData>
    <row r="1" spans="1:16" s="107" customFormat="1" ht="30" customHeight="1">
      <c r="A1" s="240" t="s">
        <v>1747</v>
      </c>
      <c r="B1" s="241"/>
      <c r="C1" s="241"/>
      <c r="D1" s="241"/>
      <c r="E1" s="241"/>
      <c r="F1" s="242"/>
      <c r="G1" s="242"/>
      <c r="H1" s="242"/>
      <c r="I1" s="242"/>
      <c r="J1" s="243"/>
      <c r="K1" s="243"/>
      <c r="L1" s="241"/>
      <c r="M1" s="241"/>
      <c r="N1" s="241"/>
      <c r="O1" s="241"/>
      <c r="P1" s="109"/>
    </row>
    <row r="2" spans="1:16" s="107" customFormat="1">
      <c r="A2" s="255" t="s">
        <v>1</v>
      </c>
      <c r="B2" s="255" t="s">
        <v>2</v>
      </c>
      <c r="C2" s="248" t="s">
        <v>3</v>
      </c>
      <c r="D2" s="248" t="s">
        <v>4</v>
      </c>
      <c r="E2" s="250" t="s">
        <v>5</v>
      </c>
      <c r="F2" s="244" t="s">
        <v>6</v>
      </c>
      <c r="G2" s="245"/>
      <c r="H2" s="244" t="s">
        <v>7</v>
      </c>
      <c r="I2" s="245"/>
      <c r="J2" s="244" t="s">
        <v>8</v>
      </c>
      <c r="K2" s="245"/>
      <c r="L2" s="251" t="s">
        <v>9</v>
      </c>
      <c r="M2" s="253" t="s">
        <v>10</v>
      </c>
      <c r="N2" s="236" t="s">
        <v>11</v>
      </c>
      <c r="O2" s="236" t="s">
        <v>12</v>
      </c>
      <c r="P2" s="238" t="s">
        <v>13</v>
      </c>
    </row>
    <row r="3" spans="1:16" s="107" customFormat="1" ht="31.5" customHeight="1">
      <c r="A3" s="256"/>
      <c r="B3" s="256"/>
      <c r="C3" s="249"/>
      <c r="D3" s="249"/>
      <c r="E3" s="249"/>
      <c r="F3" s="183" t="s">
        <v>14</v>
      </c>
      <c r="G3" s="183" t="s">
        <v>15</v>
      </c>
      <c r="H3" s="183" t="s">
        <v>14</v>
      </c>
      <c r="I3" s="183" t="s">
        <v>15</v>
      </c>
      <c r="J3" s="183" t="s">
        <v>14</v>
      </c>
      <c r="K3" s="183" t="s">
        <v>15</v>
      </c>
      <c r="L3" s="252"/>
      <c r="M3" s="254"/>
      <c r="N3" s="237"/>
      <c r="O3" s="237"/>
      <c r="P3" s="239"/>
    </row>
    <row r="4" spans="1:16">
      <c r="A4" s="64" t="s">
        <v>492</v>
      </c>
      <c r="B4" s="64" t="s">
        <v>344</v>
      </c>
      <c r="C4" s="64">
        <v>1340517101</v>
      </c>
      <c r="D4" s="65" t="s">
        <v>493</v>
      </c>
      <c r="E4" s="66" t="s">
        <v>20</v>
      </c>
      <c r="F4" s="184">
        <v>73</v>
      </c>
      <c r="G4" s="184">
        <v>51.1</v>
      </c>
      <c r="H4" s="184">
        <v>100</v>
      </c>
      <c r="I4" s="185">
        <v>10</v>
      </c>
      <c r="J4" s="184">
        <v>1.43</v>
      </c>
      <c r="K4" s="184">
        <v>0.28999999999999998</v>
      </c>
      <c r="L4" s="184">
        <f t="shared" ref="L4:L22" si="0">G4+I4+K4</f>
        <v>61.39</v>
      </c>
      <c r="M4" s="186">
        <v>43</v>
      </c>
      <c r="N4" s="187">
        <v>43</v>
      </c>
      <c r="O4" s="187"/>
      <c r="P4" s="187" t="s">
        <v>494</v>
      </c>
    </row>
    <row r="5" spans="1:16">
      <c r="A5" s="64" t="s">
        <v>492</v>
      </c>
      <c r="B5" s="64" t="s">
        <v>344</v>
      </c>
      <c r="C5" s="64">
        <v>1340517102</v>
      </c>
      <c r="D5" s="65" t="s">
        <v>495</v>
      </c>
      <c r="E5" s="66" t="s">
        <v>23</v>
      </c>
      <c r="F5" s="184">
        <v>78.55</v>
      </c>
      <c r="G5" s="184">
        <v>54.64</v>
      </c>
      <c r="H5" s="184">
        <v>94</v>
      </c>
      <c r="I5" s="185">
        <v>9.4</v>
      </c>
      <c r="J5" s="184">
        <v>12.47</v>
      </c>
      <c r="K5" s="184">
        <v>2.4900000000000002</v>
      </c>
      <c r="L5" s="184">
        <f t="shared" si="0"/>
        <v>66.53</v>
      </c>
      <c r="M5" s="186">
        <v>27</v>
      </c>
      <c r="N5" s="187">
        <v>27</v>
      </c>
      <c r="O5" s="187"/>
      <c r="P5" s="187" t="s">
        <v>357</v>
      </c>
    </row>
    <row r="6" spans="1:16">
      <c r="A6" s="64" t="s">
        <v>492</v>
      </c>
      <c r="B6" s="64" t="s">
        <v>344</v>
      </c>
      <c r="C6" s="64">
        <v>1340517104</v>
      </c>
      <c r="D6" s="65" t="s">
        <v>496</v>
      </c>
      <c r="E6" s="66" t="s">
        <v>20</v>
      </c>
      <c r="F6" s="184">
        <v>76.349999999999994</v>
      </c>
      <c r="G6" s="184">
        <v>53.45</v>
      </c>
      <c r="H6" s="184">
        <v>94</v>
      </c>
      <c r="I6" s="185">
        <v>9.4</v>
      </c>
      <c r="J6" s="184">
        <v>9.43</v>
      </c>
      <c r="K6" s="184">
        <v>1.89</v>
      </c>
      <c r="L6" s="184">
        <f t="shared" si="0"/>
        <v>64.739999999999995</v>
      </c>
      <c r="M6" s="186">
        <v>35</v>
      </c>
      <c r="N6" s="187">
        <v>35</v>
      </c>
      <c r="O6" s="187"/>
      <c r="P6" s="187" t="s">
        <v>357</v>
      </c>
    </row>
    <row r="7" spans="1:16">
      <c r="A7" s="64" t="s">
        <v>492</v>
      </c>
      <c r="B7" s="64" t="s">
        <v>344</v>
      </c>
      <c r="C7" s="64">
        <v>1340517105</v>
      </c>
      <c r="D7" s="65" t="s">
        <v>497</v>
      </c>
      <c r="E7" s="66" t="s">
        <v>20</v>
      </c>
      <c r="F7" s="184">
        <v>81.8</v>
      </c>
      <c r="G7" s="184">
        <v>57.26</v>
      </c>
      <c r="H7" s="184">
        <v>100</v>
      </c>
      <c r="I7" s="185">
        <v>10</v>
      </c>
      <c r="J7" s="184">
        <v>7.43</v>
      </c>
      <c r="K7" s="184">
        <v>1.49</v>
      </c>
      <c r="L7" s="184">
        <f t="shared" si="0"/>
        <v>68.749999999999986</v>
      </c>
      <c r="M7" s="186">
        <v>20</v>
      </c>
      <c r="N7" s="187">
        <v>20</v>
      </c>
      <c r="O7" s="187"/>
      <c r="P7" s="187"/>
    </row>
    <row r="8" spans="1:16">
      <c r="A8" s="64" t="s">
        <v>492</v>
      </c>
      <c r="B8" s="64" t="s">
        <v>344</v>
      </c>
      <c r="C8" s="64">
        <v>1340517106</v>
      </c>
      <c r="D8" s="65" t="s">
        <v>498</v>
      </c>
      <c r="E8" s="66" t="s">
        <v>23</v>
      </c>
      <c r="F8" s="184">
        <v>80.650000000000006</v>
      </c>
      <c r="G8" s="184">
        <v>56.46</v>
      </c>
      <c r="H8" s="184">
        <v>100</v>
      </c>
      <c r="I8" s="185">
        <v>10</v>
      </c>
      <c r="J8" s="184">
        <v>20.25</v>
      </c>
      <c r="K8" s="184">
        <v>4.05</v>
      </c>
      <c r="L8" s="184">
        <f t="shared" si="0"/>
        <v>70.510000000000005</v>
      </c>
      <c r="M8" s="186">
        <v>16</v>
      </c>
      <c r="N8" s="187">
        <v>16</v>
      </c>
      <c r="O8" s="187"/>
      <c r="P8" s="187"/>
    </row>
    <row r="9" spans="1:16">
      <c r="A9" s="64" t="s">
        <v>492</v>
      </c>
      <c r="B9" s="64" t="s">
        <v>344</v>
      </c>
      <c r="C9" s="64">
        <v>1340517107</v>
      </c>
      <c r="D9" s="65" t="s">
        <v>499</v>
      </c>
      <c r="E9" s="66" t="s">
        <v>500</v>
      </c>
      <c r="F9" s="184">
        <v>81.650000000000006</v>
      </c>
      <c r="G9" s="184">
        <v>57.16</v>
      </c>
      <c r="H9" s="184">
        <v>100</v>
      </c>
      <c r="I9" s="185">
        <v>10</v>
      </c>
      <c r="J9" s="184">
        <v>29.82</v>
      </c>
      <c r="K9" s="184">
        <v>5.96</v>
      </c>
      <c r="L9" s="184">
        <f t="shared" si="0"/>
        <v>73.11999999999999</v>
      </c>
      <c r="M9" s="186">
        <v>11</v>
      </c>
      <c r="N9" s="187">
        <v>11</v>
      </c>
      <c r="O9" s="187"/>
      <c r="P9" s="187"/>
    </row>
    <row r="10" spans="1:16">
      <c r="A10" s="64" t="s">
        <v>492</v>
      </c>
      <c r="B10" s="64" t="s">
        <v>344</v>
      </c>
      <c r="C10" s="64">
        <v>1340517108</v>
      </c>
      <c r="D10" s="65" t="s">
        <v>501</v>
      </c>
      <c r="E10" s="66" t="s">
        <v>23</v>
      </c>
      <c r="F10" s="184">
        <v>86.1</v>
      </c>
      <c r="G10" s="184">
        <v>60.27</v>
      </c>
      <c r="H10" s="184">
        <v>100</v>
      </c>
      <c r="I10" s="185">
        <v>10</v>
      </c>
      <c r="J10" s="184">
        <v>27.76</v>
      </c>
      <c r="K10" s="184">
        <v>5.55</v>
      </c>
      <c r="L10" s="184">
        <f t="shared" si="0"/>
        <v>75.820000000000007</v>
      </c>
      <c r="M10" s="186">
        <v>6</v>
      </c>
      <c r="N10" s="187">
        <v>6</v>
      </c>
      <c r="O10" s="187" t="s">
        <v>37</v>
      </c>
      <c r="P10" s="187"/>
    </row>
    <row r="11" spans="1:16">
      <c r="A11" s="64" t="s">
        <v>492</v>
      </c>
      <c r="B11" s="64" t="s">
        <v>344</v>
      </c>
      <c r="C11" s="64">
        <v>1340517109</v>
      </c>
      <c r="D11" s="65" t="s">
        <v>502</v>
      </c>
      <c r="E11" s="66" t="s">
        <v>20</v>
      </c>
      <c r="F11" s="184">
        <v>80</v>
      </c>
      <c r="G11" s="184">
        <v>56</v>
      </c>
      <c r="H11" s="184">
        <v>88</v>
      </c>
      <c r="I11" s="185">
        <v>8.8000000000000007</v>
      </c>
      <c r="J11" s="184">
        <v>1.43</v>
      </c>
      <c r="K11" s="184">
        <v>0.28999999999999998</v>
      </c>
      <c r="L11" s="184">
        <f t="shared" si="0"/>
        <v>65.09</v>
      </c>
      <c r="M11" s="186">
        <v>33</v>
      </c>
      <c r="N11" s="187">
        <v>33</v>
      </c>
      <c r="O11" s="187"/>
      <c r="P11" s="187" t="s">
        <v>357</v>
      </c>
    </row>
    <row r="12" spans="1:16">
      <c r="A12" s="64" t="s">
        <v>492</v>
      </c>
      <c r="B12" s="64" t="s">
        <v>344</v>
      </c>
      <c r="C12" s="64">
        <v>1340517110</v>
      </c>
      <c r="D12" s="65" t="s">
        <v>503</v>
      </c>
      <c r="E12" s="66" t="s">
        <v>20</v>
      </c>
      <c r="F12" s="184">
        <v>76.099999999999994</v>
      </c>
      <c r="G12" s="184">
        <v>53.27</v>
      </c>
      <c r="H12" s="184">
        <v>100</v>
      </c>
      <c r="I12" s="185">
        <v>10</v>
      </c>
      <c r="J12" s="184">
        <v>1.43</v>
      </c>
      <c r="K12" s="184">
        <v>0.28999999999999998</v>
      </c>
      <c r="L12" s="184">
        <f t="shared" si="0"/>
        <v>63.56</v>
      </c>
      <c r="M12" s="186">
        <v>38</v>
      </c>
      <c r="N12" s="187">
        <v>38</v>
      </c>
      <c r="O12" s="187"/>
      <c r="P12" s="187"/>
    </row>
    <row r="13" spans="1:16">
      <c r="A13" s="64" t="s">
        <v>492</v>
      </c>
      <c r="B13" s="64" t="s">
        <v>344</v>
      </c>
      <c r="C13" s="64">
        <v>1340517112</v>
      </c>
      <c r="D13" s="65" t="s">
        <v>504</v>
      </c>
      <c r="E13" s="66" t="s">
        <v>23</v>
      </c>
      <c r="F13" s="184">
        <v>75.5</v>
      </c>
      <c r="G13" s="184">
        <v>52.85</v>
      </c>
      <c r="H13" s="184">
        <v>97</v>
      </c>
      <c r="I13" s="185">
        <v>9.6999999999999993</v>
      </c>
      <c r="J13" s="184">
        <v>15.43</v>
      </c>
      <c r="K13" s="184">
        <v>3.09</v>
      </c>
      <c r="L13" s="184">
        <f t="shared" si="0"/>
        <v>65.64</v>
      </c>
      <c r="M13" s="186">
        <v>31</v>
      </c>
      <c r="N13" s="187">
        <v>31</v>
      </c>
      <c r="O13" s="187"/>
      <c r="P13" s="187" t="s">
        <v>505</v>
      </c>
    </row>
    <row r="14" spans="1:16">
      <c r="A14" s="64" t="s">
        <v>492</v>
      </c>
      <c r="B14" s="64" t="s">
        <v>344</v>
      </c>
      <c r="C14" s="64">
        <v>1340517113</v>
      </c>
      <c r="D14" s="65" t="s">
        <v>506</v>
      </c>
      <c r="E14" s="66" t="s">
        <v>23</v>
      </c>
      <c r="F14" s="184">
        <v>74.7</v>
      </c>
      <c r="G14" s="184">
        <v>52.29</v>
      </c>
      <c r="H14" s="184">
        <v>97</v>
      </c>
      <c r="I14" s="185">
        <v>9.6999999999999993</v>
      </c>
      <c r="J14" s="184">
        <v>15.43</v>
      </c>
      <c r="K14" s="184">
        <v>3.09</v>
      </c>
      <c r="L14" s="184">
        <f t="shared" si="0"/>
        <v>65.08</v>
      </c>
      <c r="M14" s="186">
        <v>34</v>
      </c>
      <c r="N14" s="187">
        <v>34</v>
      </c>
      <c r="O14" s="187"/>
      <c r="P14" s="187" t="s">
        <v>505</v>
      </c>
    </row>
    <row r="15" spans="1:16" ht="24">
      <c r="A15" s="64" t="s">
        <v>492</v>
      </c>
      <c r="B15" s="64" t="s">
        <v>344</v>
      </c>
      <c r="C15" s="64">
        <v>1340517114</v>
      </c>
      <c r="D15" s="65" t="s">
        <v>507</v>
      </c>
      <c r="E15" s="66" t="s">
        <v>20</v>
      </c>
      <c r="F15" s="184">
        <v>85.05</v>
      </c>
      <c r="G15" s="184">
        <v>59.54</v>
      </c>
      <c r="H15" s="184">
        <v>100</v>
      </c>
      <c r="I15" s="185">
        <v>10</v>
      </c>
      <c r="J15" s="184">
        <v>31.79</v>
      </c>
      <c r="K15" s="184">
        <v>6.36</v>
      </c>
      <c r="L15" s="184">
        <f t="shared" si="0"/>
        <v>75.899999999999991</v>
      </c>
      <c r="M15" s="186">
        <v>5</v>
      </c>
      <c r="N15" s="187">
        <v>5</v>
      </c>
      <c r="O15" s="187" t="s">
        <v>1758</v>
      </c>
      <c r="P15" s="187"/>
    </row>
    <row r="16" spans="1:16">
      <c r="A16" s="64" t="s">
        <v>492</v>
      </c>
      <c r="B16" s="64" t="s">
        <v>344</v>
      </c>
      <c r="C16" s="64">
        <v>1340517115</v>
      </c>
      <c r="D16" s="65" t="s">
        <v>508</v>
      </c>
      <c r="E16" s="66" t="s">
        <v>20</v>
      </c>
      <c r="F16" s="184">
        <v>87.85</v>
      </c>
      <c r="G16" s="184">
        <v>61.5</v>
      </c>
      <c r="H16" s="184">
        <v>100</v>
      </c>
      <c r="I16" s="185">
        <v>10</v>
      </c>
      <c r="J16" s="184">
        <v>37.03</v>
      </c>
      <c r="K16" s="184">
        <v>7.41</v>
      </c>
      <c r="L16" s="184">
        <f t="shared" si="0"/>
        <v>78.91</v>
      </c>
      <c r="M16" s="186">
        <v>3</v>
      </c>
      <c r="N16" s="187">
        <v>3</v>
      </c>
      <c r="O16" s="187" t="s">
        <v>26</v>
      </c>
      <c r="P16" s="187"/>
    </row>
    <row r="17" spans="1:16">
      <c r="A17" s="64" t="s">
        <v>492</v>
      </c>
      <c r="B17" s="64" t="s">
        <v>344</v>
      </c>
      <c r="C17" s="64">
        <v>1340517116</v>
      </c>
      <c r="D17" s="65" t="s">
        <v>509</v>
      </c>
      <c r="E17" s="66" t="s">
        <v>20</v>
      </c>
      <c r="F17" s="184">
        <v>73.2</v>
      </c>
      <c r="G17" s="184">
        <v>51.24</v>
      </c>
      <c r="H17" s="184">
        <v>87</v>
      </c>
      <c r="I17" s="185">
        <v>8.6999999999999993</v>
      </c>
      <c r="J17" s="184">
        <v>1.43</v>
      </c>
      <c r="K17" s="184">
        <v>0.28999999999999998</v>
      </c>
      <c r="L17" s="184">
        <f t="shared" si="0"/>
        <v>60.23</v>
      </c>
      <c r="M17" s="186">
        <v>49</v>
      </c>
      <c r="N17" s="187">
        <v>49</v>
      </c>
      <c r="O17" s="187"/>
      <c r="P17" s="187" t="s">
        <v>510</v>
      </c>
    </row>
    <row r="18" spans="1:16">
      <c r="A18" s="64" t="s">
        <v>492</v>
      </c>
      <c r="B18" s="64" t="s">
        <v>344</v>
      </c>
      <c r="C18" s="64">
        <v>1340517117</v>
      </c>
      <c r="D18" s="65" t="s">
        <v>511</v>
      </c>
      <c r="E18" s="66" t="s">
        <v>23</v>
      </c>
      <c r="F18" s="184">
        <v>71.75</v>
      </c>
      <c r="G18" s="184">
        <v>50.23</v>
      </c>
      <c r="H18" s="184">
        <v>75</v>
      </c>
      <c r="I18" s="185">
        <v>7.5</v>
      </c>
      <c r="J18" s="184">
        <v>21.64</v>
      </c>
      <c r="K18" s="184">
        <v>4.33</v>
      </c>
      <c r="L18" s="184">
        <f t="shared" si="0"/>
        <v>62.059999999999995</v>
      </c>
      <c r="M18" s="186">
        <v>42</v>
      </c>
      <c r="N18" s="187">
        <v>42</v>
      </c>
      <c r="O18" s="187"/>
      <c r="P18" s="187" t="s">
        <v>512</v>
      </c>
    </row>
    <row r="19" spans="1:16">
      <c r="A19" s="64" t="s">
        <v>492</v>
      </c>
      <c r="B19" s="64" t="s">
        <v>344</v>
      </c>
      <c r="C19" s="64">
        <v>1340517118</v>
      </c>
      <c r="D19" s="65" t="s">
        <v>513</v>
      </c>
      <c r="E19" s="66" t="s">
        <v>23</v>
      </c>
      <c r="F19" s="184">
        <v>76.95</v>
      </c>
      <c r="G19" s="184">
        <v>53.87</v>
      </c>
      <c r="H19" s="184">
        <v>97</v>
      </c>
      <c r="I19" s="185">
        <v>9.6999999999999993</v>
      </c>
      <c r="J19" s="184">
        <v>17.43</v>
      </c>
      <c r="K19" s="184">
        <v>3.49</v>
      </c>
      <c r="L19" s="184">
        <f t="shared" si="0"/>
        <v>67.059999999999988</v>
      </c>
      <c r="M19" s="186">
        <v>25</v>
      </c>
      <c r="N19" s="187">
        <v>25</v>
      </c>
      <c r="O19" s="187"/>
      <c r="P19" s="187" t="s">
        <v>505</v>
      </c>
    </row>
    <row r="20" spans="1:16">
      <c r="A20" s="64" t="s">
        <v>492</v>
      </c>
      <c r="B20" s="64" t="s">
        <v>344</v>
      </c>
      <c r="C20" s="64">
        <v>1340517119</v>
      </c>
      <c r="D20" s="65" t="s">
        <v>514</v>
      </c>
      <c r="E20" s="66" t="s">
        <v>20</v>
      </c>
      <c r="F20" s="184">
        <v>81.55</v>
      </c>
      <c r="G20" s="184">
        <v>57.09</v>
      </c>
      <c r="H20" s="184">
        <v>94</v>
      </c>
      <c r="I20" s="185">
        <v>9.4</v>
      </c>
      <c r="J20" s="184">
        <v>1.43</v>
      </c>
      <c r="K20" s="184">
        <v>0.28999999999999998</v>
      </c>
      <c r="L20" s="184">
        <f t="shared" si="0"/>
        <v>66.780000000000015</v>
      </c>
      <c r="M20" s="186">
        <v>26</v>
      </c>
      <c r="N20" s="187">
        <v>26</v>
      </c>
      <c r="O20" s="187"/>
      <c r="P20" s="187" t="s">
        <v>505</v>
      </c>
    </row>
    <row r="21" spans="1:16">
      <c r="A21" s="64" t="s">
        <v>492</v>
      </c>
      <c r="B21" s="64" t="s">
        <v>344</v>
      </c>
      <c r="C21" s="64">
        <v>1340517120</v>
      </c>
      <c r="D21" s="65" t="s">
        <v>515</v>
      </c>
      <c r="E21" s="66" t="s">
        <v>20</v>
      </c>
      <c r="F21" s="184">
        <v>76.2</v>
      </c>
      <c r="G21" s="184">
        <v>53.34</v>
      </c>
      <c r="H21" s="184">
        <v>68</v>
      </c>
      <c r="I21" s="185">
        <v>6.8</v>
      </c>
      <c r="J21" s="184">
        <v>1.43</v>
      </c>
      <c r="K21" s="184">
        <v>0.28999999999999998</v>
      </c>
      <c r="L21" s="184">
        <f t="shared" si="0"/>
        <v>60.43</v>
      </c>
      <c r="M21" s="186">
        <v>47</v>
      </c>
      <c r="N21" s="187">
        <v>47</v>
      </c>
      <c r="O21" s="187"/>
      <c r="P21" s="187" t="s">
        <v>516</v>
      </c>
    </row>
    <row r="22" spans="1:16">
      <c r="A22" s="64" t="s">
        <v>492</v>
      </c>
      <c r="B22" s="64" t="s">
        <v>344</v>
      </c>
      <c r="C22" s="64">
        <v>1340517121</v>
      </c>
      <c r="D22" s="65" t="s">
        <v>517</v>
      </c>
      <c r="E22" s="66" t="s">
        <v>20</v>
      </c>
      <c r="F22" s="184">
        <v>81.7</v>
      </c>
      <c r="G22" s="184">
        <v>57.19</v>
      </c>
      <c r="H22" s="184">
        <v>94</v>
      </c>
      <c r="I22" s="185">
        <v>9.4</v>
      </c>
      <c r="J22" s="184">
        <v>26.56</v>
      </c>
      <c r="K22" s="184">
        <v>5.31</v>
      </c>
      <c r="L22" s="184">
        <f t="shared" si="0"/>
        <v>71.900000000000006</v>
      </c>
      <c r="M22" s="186">
        <v>13</v>
      </c>
      <c r="N22" s="187">
        <v>13</v>
      </c>
      <c r="O22" s="187"/>
      <c r="P22" s="187" t="s">
        <v>505</v>
      </c>
    </row>
    <row r="23" spans="1:16">
      <c r="A23" s="64" t="s">
        <v>492</v>
      </c>
      <c r="B23" s="64" t="s">
        <v>344</v>
      </c>
      <c r="C23" s="64">
        <v>1340517122</v>
      </c>
      <c r="D23" s="65" t="s">
        <v>518</v>
      </c>
      <c r="E23" s="66" t="s">
        <v>20</v>
      </c>
      <c r="F23" s="184">
        <v>69.349999999999994</v>
      </c>
      <c r="G23" s="184">
        <v>48.55</v>
      </c>
      <c r="H23" s="184">
        <v>68</v>
      </c>
      <c r="I23" s="185">
        <v>6.8</v>
      </c>
      <c r="J23" s="184">
        <v>25.78</v>
      </c>
      <c r="K23" s="184">
        <v>5.16</v>
      </c>
      <c r="L23" s="184">
        <v>60.51</v>
      </c>
      <c r="M23" s="186">
        <v>50</v>
      </c>
      <c r="N23" s="187">
        <v>50</v>
      </c>
      <c r="O23" s="187"/>
      <c r="P23" s="187" t="s">
        <v>519</v>
      </c>
    </row>
    <row r="24" spans="1:16">
      <c r="A24" s="64" t="s">
        <v>492</v>
      </c>
      <c r="B24" s="64" t="s">
        <v>344</v>
      </c>
      <c r="C24" s="64">
        <v>1340517124</v>
      </c>
      <c r="D24" s="65" t="s">
        <v>520</v>
      </c>
      <c r="E24" s="66" t="s">
        <v>20</v>
      </c>
      <c r="F24" s="184">
        <v>77.3</v>
      </c>
      <c r="G24" s="184">
        <v>54.11</v>
      </c>
      <c r="H24" s="184">
        <v>94</v>
      </c>
      <c r="I24" s="185">
        <v>9.4</v>
      </c>
      <c r="J24" s="184">
        <v>11.43</v>
      </c>
      <c r="K24" s="184">
        <v>2.29</v>
      </c>
      <c r="L24" s="184">
        <f>G24+I24+K24</f>
        <v>65.8</v>
      </c>
      <c r="M24" s="186">
        <v>29</v>
      </c>
      <c r="N24" s="187">
        <v>29</v>
      </c>
      <c r="O24" s="187"/>
      <c r="P24" s="187" t="s">
        <v>357</v>
      </c>
    </row>
    <row r="25" spans="1:16">
      <c r="A25" s="64" t="s">
        <v>492</v>
      </c>
      <c r="B25" s="64" t="s">
        <v>344</v>
      </c>
      <c r="C25" s="64">
        <v>1340517126</v>
      </c>
      <c r="D25" s="65" t="s">
        <v>521</v>
      </c>
      <c r="E25" s="66" t="s">
        <v>20</v>
      </c>
      <c r="F25" s="184">
        <v>73.099999999999994</v>
      </c>
      <c r="G25" s="184">
        <v>51.17</v>
      </c>
      <c r="H25" s="184">
        <v>88</v>
      </c>
      <c r="I25" s="185">
        <v>8.8000000000000007</v>
      </c>
      <c r="J25" s="184">
        <v>1.43</v>
      </c>
      <c r="K25" s="184">
        <v>0.28999999999999998</v>
      </c>
      <c r="L25" s="184">
        <f>G25+I25+K25</f>
        <v>60.26</v>
      </c>
      <c r="M25" s="186">
        <v>48</v>
      </c>
      <c r="N25" s="187">
        <v>48</v>
      </c>
      <c r="O25" s="187"/>
      <c r="P25" s="187" t="s">
        <v>357</v>
      </c>
    </row>
    <row r="26" spans="1:16">
      <c r="A26" s="64" t="s">
        <v>492</v>
      </c>
      <c r="B26" s="64" t="s">
        <v>344</v>
      </c>
      <c r="C26" s="64">
        <v>1340517127</v>
      </c>
      <c r="D26" s="65" t="s">
        <v>522</v>
      </c>
      <c r="E26" s="66" t="s">
        <v>20</v>
      </c>
      <c r="F26" s="184">
        <v>79.650000000000006</v>
      </c>
      <c r="G26" s="184">
        <v>55.76</v>
      </c>
      <c r="H26" s="184">
        <v>97</v>
      </c>
      <c r="I26" s="185">
        <v>9.6999999999999993</v>
      </c>
      <c r="J26" s="184">
        <v>1.43</v>
      </c>
      <c r="K26" s="184">
        <v>0.28999999999999998</v>
      </c>
      <c r="L26" s="184">
        <f>G26+I26+K26</f>
        <v>65.75</v>
      </c>
      <c r="M26" s="186">
        <v>30</v>
      </c>
      <c r="N26" s="187">
        <v>30</v>
      </c>
      <c r="O26" s="187"/>
      <c r="P26" s="187" t="s">
        <v>505</v>
      </c>
    </row>
    <row r="27" spans="1:16" s="223" customFormat="1">
      <c r="A27" s="217" t="s">
        <v>492</v>
      </c>
      <c r="B27" s="217" t="s">
        <v>344</v>
      </c>
      <c r="C27" s="217">
        <v>1340517128</v>
      </c>
      <c r="D27" s="218" t="s">
        <v>523</v>
      </c>
      <c r="E27" s="219" t="s">
        <v>23</v>
      </c>
      <c r="F27" s="220">
        <v>83.75</v>
      </c>
      <c r="G27" s="220">
        <v>58.63</v>
      </c>
      <c r="H27" s="220">
        <v>100</v>
      </c>
      <c r="I27" s="220">
        <v>10</v>
      </c>
      <c r="J27" s="220">
        <v>53.29</v>
      </c>
      <c r="K27" s="220">
        <v>10.67</v>
      </c>
      <c r="L27" s="220">
        <f>G27+I27+K27</f>
        <v>79.3</v>
      </c>
      <c r="M27" s="221">
        <v>2</v>
      </c>
      <c r="N27" s="222">
        <v>2</v>
      </c>
      <c r="O27" s="222" t="s">
        <v>1756</v>
      </c>
      <c r="P27" s="222"/>
    </row>
    <row r="28" spans="1:16">
      <c r="A28" s="64" t="s">
        <v>492</v>
      </c>
      <c r="B28" s="64" t="s">
        <v>344</v>
      </c>
      <c r="C28" s="64">
        <v>1340517129</v>
      </c>
      <c r="D28" s="65" t="s">
        <v>524</v>
      </c>
      <c r="E28" s="66" t="s">
        <v>23</v>
      </c>
      <c r="F28" s="184">
        <v>77.400000000000006</v>
      </c>
      <c r="G28" s="184">
        <v>54.18</v>
      </c>
      <c r="H28" s="184">
        <v>100</v>
      </c>
      <c r="I28" s="185">
        <v>10</v>
      </c>
      <c r="J28" s="184">
        <v>5.97</v>
      </c>
      <c r="K28" s="184">
        <v>1.19</v>
      </c>
      <c r="L28" s="184">
        <f>G28+I28+K28</f>
        <v>65.37</v>
      </c>
      <c r="M28" s="186">
        <v>32</v>
      </c>
      <c r="N28" s="187">
        <v>32</v>
      </c>
      <c r="O28" s="187"/>
      <c r="P28" s="187"/>
    </row>
    <row r="29" spans="1:16">
      <c r="A29" s="64" t="s">
        <v>492</v>
      </c>
      <c r="B29" s="64" t="s">
        <v>344</v>
      </c>
      <c r="C29" s="64">
        <v>1340517130</v>
      </c>
      <c r="D29" s="65" t="s">
        <v>525</v>
      </c>
      <c r="E29" s="66" t="s">
        <v>20</v>
      </c>
      <c r="F29" s="184">
        <v>72.900000000000006</v>
      </c>
      <c r="G29" s="184">
        <v>50.33</v>
      </c>
      <c r="H29" s="184">
        <v>91</v>
      </c>
      <c r="I29" s="185">
        <v>9.1</v>
      </c>
      <c r="J29" s="184">
        <v>2.86</v>
      </c>
      <c r="K29" s="184">
        <v>0.56999999999999995</v>
      </c>
      <c r="L29" s="184">
        <v>60</v>
      </c>
      <c r="M29" s="186">
        <v>53</v>
      </c>
      <c r="N29" s="187">
        <v>53</v>
      </c>
      <c r="O29" s="187"/>
      <c r="P29" s="187" t="s">
        <v>516</v>
      </c>
    </row>
    <row r="30" spans="1:16">
      <c r="A30" s="64" t="s">
        <v>492</v>
      </c>
      <c r="B30" s="64" t="s">
        <v>344</v>
      </c>
      <c r="C30" s="64">
        <v>1340517132</v>
      </c>
      <c r="D30" s="65" t="s">
        <v>526</v>
      </c>
      <c r="E30" s="66" t="s">
        <v>20</v>
      </c>
      <c r="F30" s="184">
        <v>77.349999999999994</v>
      </c>
      <c r="G30" s="184">
        <v>54.15</v>
      </c>
      <c r="H30" s="184">
        <v>91</v>
      </c>
      <c r="I30" s="185">
        <v>9.1</v>
      </c>
      <c r="J30" s="184">
        <v>1.43</v>
      </c>
      <c r="K30" s="184">
        <v>0.28999999999999998</v>
      </c>
      <c r="L30" s="184">
        <f t="shared" ref="L30:L52" si="1">G30+I30+K30</f>
        <v>63.54</v>
      </c>
      <c r="M30" s="186">
        <v>39</v>
      </c>
      <c r="N30" s="187">
        <v>39</v>
      </c>
      <c r="O30" s="187"/>
      <c r="P30" s="187" t="s">
        <v>516</v>
      </c>
    </row>
    <row r="31" spans="1:16">
      <c r="A31" s="64" t="s">
        <v>492</v>
      </c>
      <c r="B31" s="64" t="s">
        <v>344</v>
      </c>
      <c r="C31" s="64">
        <v>1340517133</v>
      </c>
      <c r="D31" s="65" t="s">
        <v>527</v>
      </c>
      <c r="E31" s="66" t="s">
        <v>23</v>
      </c>
      <c r="F31" s="184">
        <v>75.900000000000006</v>
      </c>
      <c r="G31" s="184">
        <v>53.13</v>
      </c>
      <c r="H31" s="184">
        <v>100</v>
      </c>
      <c r="I31" s="185">
        <v>10</v>
      </c>
      <c r="J31" s="184">
        <v>21</v>
      </c>
      <c r="K31" s="184">
        <v>4.2</v>
      </c>
      <c r="L31" s="184">
        <f t="shared" si="1"/>
        <v>67.33</v>
      </c>
      <c r="M31" s="186">
        <v>23</v>
      </c>
      <c r="N31" s="187">
        <v>23</v>
      </c>
      <c r="O31" s="187"/>
      <c r="P31" s="187"/>
    </row>
    <row r="32" spans="1:16">
      <c r="A32" s="64" t="s">
        <v>492</v>
      </c>
      <c r="B32" s="64" t="s">
        <v>344</v>
      </c>
      <c r="C32" s="64">
        <v>1340517134</v>
      </c>
      <c r="D32" s="65" t="s">
        <v>528</v>
      </c>
      <c r="E32" s="66" t="s">
        <v>23</v>
      </c>
      <c r="F32" s="184">
        <v>82.2</v>
      </c>
      <c r="G32" s="184">
        <v>57.54</v>
      </c>
      <c r="H32" s="184">
        <v>100</v>
      </c>
      <c r="I32" s="185">
        <v>10</v>
      </c>
      <c r="J32" s="184">
        <v>20.329999999999998</v>
      </c>
      <c r="K32" s="184">
        <v>4.05</v>
      </c>
      <c r="L32" s="184">
        <f t="shared" si="1"/>
        <v>71.589999999999989</v>
      </c>
      <c r="M32" s="186">
        <v>15</v>
      </c>
      <c r="N32" s="187">
        <v>15</v>
      </c>
      <c r="O32" s="187"/>
      <c r="P32" s="187"/>
    </row>
    <row r="33" spans="1:16">
      <c r="A33" s="64" t="s">
        <v>492</v>
      </c>
      <c r="B33" s="64" t="s">
        <v>344</v>
      </c>
      <c r="C33" s="64">
        <v>1340517135</v>
      </c>
      <c r="D33" s="65" t="s">
        <v>529</v>
      </c>
      <c r="E33" s="66" t="s">
        <v>23</v>
      </c>
      <c r="F33" s="184">
        <v>73</v>
      </c>
      <c r="G33" s="184">
        <v>51.1</v>
      </c>
      <c r="H33" s="184">
        <v>100</v>
      </c>
      <c r="I33" s="185">
        <v>10</v>
      </c>
      <c r="J33" s="184">
        <v>24.05</v>
      </c>
      <c r="K33" s="184">
        <v>4.8099999999999996</v>
      </c>
      <c r="L33" s="184">
        <f t="shared" si="1"/>
        <v>65.91</v>
      </c>
      <c r="M33" s="186">
        <v>28</v>
      </c>
      <c r="N33" s="187">
        <v>28</v>
      </c>
      <c r="O33" s="187"/>
      <c r="P33" s="187"/>
    </row>
    <row r="34" spans="1:16">
      <c r="A34" s="64" t="s">
        <v>492</v>
      </c>
      <c r="B34" s="64" t="s">
        <v>344</v>
      </c>
      <c r="C34" s="64">
        <v>1340517136</v>
      </c>
      <c r="D34" s="65" t="s">
        <v>530</v>
      </c>
      <c r="E34" s="66" t="s">
        <v>23</v>
      </c>
      <c r="F34" s="184">
        <v>78.349999999999994</v>
      </c>
      <c r="G34" s="184">
        <v>54.85</v>
      </c>
      <c r="H34" s="184">
        <v>100</v>
      </c>
      <c r="I34" s="185">
        <v>10</v>
      </c>
      <c r="J34" s="184">
        <v>21.96</v>
      </c>
      <c r="K34" s="184">
        <v>4.3899999999999997</v>
      </c>
      <c r="L34" s="184">
        <f t="shared" si="1"/>
        <v>69.239999999999995</v>
      </c>
      <c r="M34" s="186">
        <v>19</v>
      </c>
      <c r="N34" s="187">
        <v>19</v>
      </c>
      <c r="O34" s="187"/>
      <c r="P34" s="187"/>
    </row>
    <row r="35" spans="1:16">
      <c r="A35" s="64" t="s">
        <v>492</v>
      </c>
      <c r="B35" s="64" t="s">
        <v>344</v>
      </c>
      <c r="C35" s="64">
        <v>1340517137</v>
      </c>
      <c r="D35" s="65" t="s">
        <v>531</v>
      </c>
      <c r="E35" s="66" t="s">
        <v>23</v>
      </c>
      <c r="F35" s="184">
        <v>84</v>
      </c>
      <c r="G35" s="184">
        <v>58.8</v>
      </c>
      <c r="H35" s="184">
        <v>100</v>
      </c>
      <c r="I35" s="185">
        <v>10</v>
      </c>
      <c r="J35" s="184">
        <v>30.11</v>
      </c>
      <c r="K35" s="184">
        <v>6.02</v>
      </c>
      <c r="L35" s="184">
        <f t="shared" si="1"/>
        <v>74.819999999999993</v>
      </c>
      <c r="M35" s="186">
        <v>8</v>
      </c>
      <c r="N35" s="187">
        <v>8</v>
      </c>
      <c r="O35" s="187" t="s">
        <v>37</v>
      </c>
      <c r="P35" s="187"/>
    </row>
    <row r="36" spans="1:16">
      <c r="A36" s="64" t="s">
        <v>492</v>
      </c>
      <c r="B36" s="64" t="s">
        <v>344</v>
      </c>
      <c r="C36" s="64">
        <v>1340517139</v>
      </c>
      <c r="D36" s="65" t="s">
        <v>532</v>
      </c>
      <c r="E36" s="66" t="s">
        <v>20</v>
      </c>
      <c r="F36" s="184">
        <v>72.849999999999994</v>
      </c>
      <c r="G36" s="184">
        <v>51</v>
      </c>
      <c r="H36" s="184">
        <v>94</v>
      </c>
      <c r="I36" s="185">
        <v>9.4</v>
      </c>
      <c r="J36" s="184">
        <v>1.43</v>
      </c>
      <c r="K36" s="184">
        <v>0.28999999999999998</v>
      </c>
      <c r="L36" s="184">
        <f t="shared" si="1"/>
        <v>60.69</v>
      </c>
      <c r="M36" s="186">
        <v>45</v>
      </c>
      <c r="N36" s="187">
        <v>45</v>
      </c>
      <c r="O36" s="187"/>
      <c r="P36" s="187" t="s">
        <v>357</v>
      </c>
    </row>
    <row r="37" spans="1:16" s="223" customFormat="1">
      <c r="A37" s="217" t="s">
        <v>492</v>
      </c>
      <c r="B37" s="217" t="s">
        <v>344</v>
      </c>
      <c r="C37" s="217">
        <v>1340517140</v>
      </c>
      <c r="D37" s="218" t="s">
        <v>533</v>
      </c>
      <c r="E37" s="219" t="s">
        <v>23</v>
      </c>
      <c r="F37" s="220">
        <v>83</v>
      </c>
      <c r="G37" s="220">
        <v>58.1</v>
      </c>
      <c r="H37" s="220">
        <v>100</v>
      </c>
      <c r="I37" s="220">
        <v>10</v>
      </c>
      <c r="J37" s="220">
        <v>30.29</v>
      </c>
      <c r="K37" s="220">
        <v>6.06</v>
      </c>
      <c r="L37" s="220">
        <f t="shared" si="1"/>
        <v>74.16</v>
      </c>
      <c r="M37" s="221">
        <v>10</v>
      </c>
      <c r="N37" s="222">
        <v>10</v>
      </c>
      <c r="O37" s="187" t="s">
        <v>37</v>
      </c>
      <c r="P37" s="222"/>
    </row>
    <row r="38" spans="1:16">
      <c r="A38" s="64" t="s">
        <v>492</v>
      </c>
      <c r="B38" s="64" t="s">
        <v>344</v>
      </c>
      <c r="C38" s="64">
        <v>1340517141</v>
      </c>
      <c r="D38" s="65" t="s">
        <v>534</v>
      </c>
      <c r="E38" s="66" t="s">
        <v>20</v>
      </c>
      <c r="F38" s="184">
        <v>81.45</v>
      </c>
      <c r="G38" s="184">
        <v>57.02</v>
      </c>
      <c r="H38" s="184">
        <v>100</v>
      </c>
      <c r="I38" s="185">
        <v>10</v>
      </c>
      <c r="J38" s="184">
        <v>1.43</v>
      </c>
      <c r="K38" s="184">
        <v>0.28999999999999998</v>
      </c>
      <c r="L38" s="184">
        <f t="shared" si="1"/>
        <v>67.310000000000016</v>
      </c>
      <c r="M38" s="186">
        <v>24</v>
      </c>
      <c r="N38" s="187">
        <v>24</v>
      </c>
      <c r="O38" s="187"/>
      <c r="P38" s="187"/>
    </row>
    <row r="39" spans="1:16">
      <c r="A39" s="64" t="s">
        <v>492</v>
      </c>
      <c r="B39" s="64" t="s">
        <v>344</v>
      </c>
      <c r="C39" s="64">
        <v>1340517142</v>
      </c>
      <c r="D39" s="65" t="s">
        <v>535</v>
      </c>
      <c r="E39" s="66" t="s">
        <v>20</v>
      </c>
      <c r="F39" s="184">
        <v>76.8</v>
      </c>
      <c r="G39" s="184">
        <v>53.76</v>
      </c>
      <c r="H39" s="184">
        <v>82</v>
      </c>
      <c r="I39" s="185">
        <v>8.1999999999999993</v>
      </c>
      <c r="J39" s="184">
        <v>7.43</v>
      </c>
      <c r="K39" s="184">
        <v>1.49</v>
      </c>
      <c r="L39" s="184">
        <f t="shared" si="1"/>
        <v>63.449999999999996</v>
      </c>
      <c r="M39" s="186">
        <v>40</v>
      </c>
      <c r="N39" s="187">
        <v>40</v>
      </c>
      <c r="O39" s="187"/>
      <c r="P39" s="187" t="s">
        <v>357</v>
      </c>
    </row>
    <row r="40" spans="1:16">
      <c r="A40" s="64" t="s">
        <v>492</v>
      </c>
      <c r="B40" s="64" t="s">
        <v>344</v>
      </c>
      <c r="C40" s="64">
        <v>1340517143</v>
      </c>
      <c r="D40" s="65" t="s">
        <v>536</v>
      </c>
      <c r="E40" s="66" t="s">
        <v>23</v>
      </c>
      <c r="F40" s="184">
        <v>83.8</v>
      </c>
      <c r="G40" s="184">
        <v>58.66</v>
      </c>
      <c r="H40" s="184">
        <v>100</v>
      </c>
      <c r="I40" s="185">
        <v>10</v>
      </c>
      <c r="J40" s="184">
        <v>39.08</v>
      </c>
      <c r="K40" s="184">
        <v>7.81</v>
      </c>
      <c r="L40" s="184">
        <f t="shared" si="1"/>
        <v>76.47</v>
      </c>
      <c r="M40" s="186">
        <v>4</v>
      </c>
      <c r="N40" s="187">
        <v>4</v>
      </c>
      <c r="O40" s="187" t="s">
        <v>26</v>
      </c>
      <c r="P40" s="187"/>
    </row>
    <row r="41" spans="1:16">
      <c r="A41" s="64" t="s">
        <v>492</v>
      </c>
      <c r="B41" s="64" t="s">
        <v>344</v>
      </c>
      <c r="C41" s="64">
        <v>1340517144</v>
      </c>
      <c r="D41" s="65" t="s">
        <v>537</v>
      </c>
      <c r="E41" s="66" t="s">
        <v>23</v>
      </c>
      <c r="F41" s="184">
        <v>84.85</v>
      </c>
      <c r="G41" s="184">
        <v>59.4</v>
      </c>
      <c r="H41" s="184">
        <v>100</v>
      </c>
      <c r="I41" s="185">
        <v>10</v>
      </c>
      <c r="J41" s="184">
        <v>26.47</v>
      </c>
      <c r="K41" s="184">
        <v>5.29</v>
      </c>
      <c r="L41" s="184">
        <f t="shared" si="1"/>
        <v>74.690000000000012</v>
      </c>
      <c r="M41" s="186">
        <v>9</v>
      </c>
      <c r="N41" s="187">
        <v>9</v>
      </c>
      <c r="O41" s="187" t="s">
        <v>37</v>
      </c>
      <c r="P41" s="187"/>
    </row>
    <row r="42" spans="1:16">
      <c r="A42" s="64" t="s">
        <v>492</v>
      </c>
      <c r="B42" s="64" t="s">
        <v>344</v>
      </c>
      <c r="C42" s="64">
        <v>1340517145</v>
      </c>
      <c r="D42" s="65" t="s">
        <v>538</v>
      </c>
      <c r="E42" s="66" t="s">
        <v>20</v>
      </c>
      <c r="F42" s="184">
        <v>82.15</v>
      </c>
      <c r="G42" s="184">
        <v>57.51</v>
      </c>
      <c r="H42" s="184">
        <v>100</v>
      </c>
      <c r="I42" s="185">
        <v>10</v>
      </c>
      <c r="J42" s="184">
        <v>1.43</v>
      </c>
      <c r="K42" s="184">
        <v>0.28999999999999998</v>
      </c>
      <c r="L42" s="184">
        <f t="shared" si="1"/>
        <v>67.8</v>
      </c>
      <c r="M42" s="186">
        <v>22</v>
      </c>
      <c r="N42" s="187">
        <v>22</v>
      </c>
      <c r="O42" s="187"/>
      <c r="P42" s="187"/>
    </row>
    <row r="43" spans="1:16">
      <c r="A43" s="64" t="s">
        <v>492</v>
      </c>
      <c r="B43" s="64" t="s">
        <v>344</v>
      </c>
      <c r="C43" s="64">
        <v>1340517146</v>
      </c>
      <c r="D43" s="65" t="s">
        <v>539</v>
      </c>
      <c r="E43" s="66" t="s">
        <v>20</v>
      </c>
      <c r="F43" s="184">
        <v>83.1</v>
      </c>
      <c r="G43" s="184">
        <v>58.17</v>
      </c>
      <c r="H43" s="184">
        <v>94</v>
      </c>
      <c r="I43" s="185">
        <v>9.4</v>
      </c>
      <c r="J43" s="184">
        <v>8.5</v>
      </c>
      <c r="K43" s="184">
        <v>1.7</v>
      </c>
      <c r="L43" s="184">
        <f t="shared" si="1"/>
        <v>69.27000000000001</v>
      </c>
      <c r="M43" s="186">
        <v>18</v>
      </c>
      <c r="N43" s="187">
        <v>18</v>
      </c>
      <c r="O43" s="187"/>
      <c r="P43" s="187" t="s">
        <v>357</v>
      </c>
    </row>
    <row r="44" spans="1:16">
      <c r="A44" s="64" t="s">
        <v>492</v>
      </c>
      <c r="B44" s="64" t="s">
        <v>344</v>
      </c>
      <c r="C44" s="64">
        <v>1340517147</v>
      </c>
      <c r="D44" s="65" t="s">
        <v>540</v>
      </c>
      <c r="E44" s="66" t="s">
        <v>23</v>
      </c>
      <c r="F44" s="184">
        <v>78.8</v>
      </c>
      <c r="G44" s="184">
        <v>55.16</v>
      </c>
      <c r="H44" s="184">
        <v>100</v>
      </c>
      <c r="I44" s="185">
        <v>10</v>
      </c>
      <c r="J44" s="184">
        <v>32.549999999999997</v>
      </c>
      <c r="K44" s="184">
        <v>6.51</v>
      </c>
      <c r="L44" s="184">
        <f t="shared" si="1"/>
        <v>71.67</v>
      </c>
      <c r="M44" s="186">
        <v>14</v>
      </c>
      <c r="N44" s="187">
        <v>14</v>
      </c>
      <c r="O44" s="187"/>
      <c r="P44" s="187"/>
    </row>
    <row r="45" spans="1:16">
      <c r="A45" s="64" t="s">
        <v>492</v>
      </c>
      <c r="B45" s="64" t="s">
        <v>344</v>
      </c>
      <c r="C45" s="64">
        <v>1340517148</v>
      </c>
      <c r="D45" s="65" t="s">
        <v>541</v>
      </c>
      <c r="E45" s="66" t="s">
        <v>23</v>
      </c>
      <c r="F45" s="184">
        <v>83.75</v>
      </c>
      <c r="G45" s="184">
        <v>58.63</v>
      </c>
      <c r="H45" s="184">
        <v>100</v>
      </c>
      <c r="I45" s="185">
        <v>10</v>
      </c>
      <c r="J45" s="184">
        <v>8.5</v>
      </c>
      <c r="K45" s="184">
        <v>1.7</v>
      </c>
      <c r="L45" s="184">
        <f t="shared" si="1"/>
        <v>70.33</v>
      </c>
      <c r="M45" s="186">
        <v>17</v>
      </c>
      <c r="N45" s="187">
        <v>17</v>
      </c>
      <c r="O45" s="187"/>
      <c r="P45" s="187"/>
    </row>
    <row r="46" spans="1:16">
      <c r="A46" s="64" t="s">
        <v>492</v>
      </c>
      <c r="B46" s="64" t="s">
        <v>344</v>
      </c>
      <c r="C46" s="64">
        <v>1340517149</v>
      </c>
      <c r="D46" s="65" t="s">
        <v>542</v>
      </c>
      <c r="E46" s="66" t="s">
        <v>20</v>
      </c>
      <c r="F46" s="184">
        <v>76.3</v>
      </c>
      <c r="G46" s="184">
        <v>53.41</v>
      </c>
      <c r="H46" s="184">
        <v>100</v>
      </c>
      <c r="I46" s="185">
        <v>10</v>
      </c>
      <c r="J46" s="184">
        <v>5.43</v>
      </c>
      <c r="K46" s="184">
        <v>1.0900000000000001</v>
      </c>
      <c r="L46" s="184">
        <f t="shared" si="1"/>
        <v>64.5</v>
      </c>
      <c r="M46" s="186">
        <v>36</v>
      </c>
      <c r="N46" s="187">
        <v>36</v>
      </c>
      <c r="O46" s="187"/>
      <c r="P46" s="187"/>
    </row>
    <row r="47" spans="1:16" ht="24">
      <c r="A47" s="64" t="s">
        <v>492</v>
      </c>
      <c r="B47" s="64" t="s">
        <v>344</v>
      </c>
      <c r="C47" s="64">
        <v>1340517150</v>
      </c>
      <c r="D47" s="65" t="s">
        <v>543</v>
      </c>
      <c r="E47" s="66" t="s">
        <v>20</v>
      </c>
      <c r="F47" s="184">
        <v>81.400000000000006</v>
      </c>
      <c r="G47" s="184">
        <v>56.98</v>
      </c>
      <c r="H47" s="184">
        <v>100</v>
      </c>
      <c r="I47" s="185">
        <v>10</v>
      </c>
      <c r="J47" s="184">
        <v>62.79</v>
      </c>
      <c r="K47" s="184">
        <v>12.56</v>
      </c>
      <c r="L47" s="184">
        <f t="shared" si="1"/>
        <v>79.539999999999992</v>
      </c>
      <c r="M47" s="186">
        <v>1</v>
      </c>
      <c r="N47" s="187">
        <v>1</v>
      </c>
      <c r="O47" s="187" t="s">
        <v>1749</v>
      </c>
      <c r="P47" s="187"/>
    </row>
    <row r="48" spans="1:16">
      <c r="A48" s="64" t="s">
        <v>492</v>
      </c>
      <c r="B48" s="64" t="s">
        <v>344</v>
      </c>
      <c r="C48" s="64">
        <v>1340517151</v>
      </c>
      <c r="D48" s="65" t="s">
        <v>545</v>
      </c>
      <c r="E48" s="66" t="s">
        <v>23</v>
      </c>
      <c r="F48" s="184">
        <v>80.849999999999994</v>
      </c>
      <c r="G48" s="184">
        <v>56.6</v>
      </c>
      <c r="H48" s="184">
        <v>100</v>
      </c>
      <c r="I48" s="185">
        <v>10</v>
      </c>
      <c r="J48" s="184">
        <v>43.3</v>
      </c>
      <c r="K48" s="184">
        <v>8.66</v>
      </c>
      <c r="L48" s="184">
        <f t="shared" si="1"/>
        <v>75.259999999999991</v>
      </c>
      <c r="M48" s="186">
        <v>7</v>
      </c>
      <c r="N48" s="187">
        <v>7</v>
      </c>
      <c r="O48" s="187" t="s">
        <v>37</v>
      </c>
      <c r="P48" s="187"/>
    </row>
    <row r="49" spans="1:16">
      <c r="A49" s="64" t="s">
        <v>492</v>
      </c>
      <c r="B49" s="64" t="s">
        <v>344</v>
      </c>
      <c r="C49" s="64">
        <v>1340517152</v>
      </c>
      <c r="D49" s="65" t="s">
        <v>546</v>
      </c>
      <c r="E49" s="66" t="s">
        <v>23</v>
      </c>
      <c r="F49" s="184">
        <v>79.900000000000006</v>
      </c>
      <c r="G49" s="184">
        <v>55.93</v>
      </c>
      <c r="H49" s="184">
        <v>100</v>
      </c>
      <c r="I49" s="185">
        <v>10</v>
      </c>
      <c r="J49" s="184">
        <v>12.97</v>
      </c>
      <c r="K49" s="184">
        <v>2.59</v>
      </c>
      <c r="L49" s="184">
        <f t="shared" si="1"/>
        <v>68.52000000000001</v>
      </c>
      <c r="M49" s="186">
        <v>21</v>
      </c>
      <c r="N49" s="187">
        <v>21</v>
      </c>
      <c r="O49" s="187"/>
      <c r="P49" s="187"/>
    </row>
    <row r="50" spans="1:16">
      <c r="A50" s="64" t="s">
        <v>492</v>
      </c>
      <c r="B50" s="64" t="s">
        <v>344</v>
      </c>
      <c r="C50" s="64">
        <v>1340517153</v>
      </c>
      <c r="D50" s="65" t="s">
        <v>547</v>
      </c>
      <c r="E50" s="66" t="s">
        <v>20</v>
      </c>
      <c r="F50" s="184">
        <v>76.400000000000006</v>
      </c>
      <c r="G50" s="184">
        <v>53.48</v>
      </c>
      <c r="H50" s="184">
        <v>94</v>
      </c>
      <c r="I50" s="185">
        <v>9.4</v>
      </c>
      <c r="J50" s="184">
        <v>1.43</v>
      </c>
      <c r="K50" s="184">
        <v>0.28999999999999998</v>
      </c>
      <c r="L50" s="184">
        <f t="shared" si="1"/>
        <v>63.169999999999995</v>
      </c>
      <c r="M50" s="186">
        <v>41</v>
      </c>
      <c r="N50" s="187">
        <v>41</v>
      </c>
      <c r="O50" s="187"/>
      <c r="P50" s="187" t="s">
        <v>357</v>
      </c>
    </row>
    <row r="51" spans="1:16">
      <c r="A51" s="64" t="s">
        <v>492</v>
      </c>
      <c r="B51" s="64" t="s">
        <v>344</v>
      </c>
      <c r="C51" s="64">
        <v>1340517154</v>
      </c>
      <c r="D51" s="65" t="s">
        <v>548</v>
      </c>
      <c r="E51" s="66" t="s">
        <v>20</v>
      </c>
      <c r="F51" s="184">
        <v>77.05</v>
      </c>
      <c r="G51" s="184">
        <v>53.94</v>
      </c>
      <c r="H51" s="184">
        <v>94</v>
      </c>
      <c r="I51" s="185">
        <v>9.4</v>
      </c>
      <c r="J51" s="184">
        <v>1.43</v>
      </c>
      <c r="K51" s="184">
        <v>0.28999999999999998</v>
      </c>
      <c r="L51" s="184">
        <f t="shared" si="1"/>
        <v>63.629999999999995</v>
      </c>
      <c r="M51" s="186">
        <v>37</v>
      </c>
      <c r="N51" s="187">
        <v>37</v>
      </c>
      <c r="O51" s="187"/>
      <c r="P51" s="187" t="s">
        <v>357</v>
      </c>
    </row>
    <row r="52" spans="1:16">
      <c r="A52" s="64" t="s">
        <v>492</v>
      </c>
      <c r="B52" s="64" t="s">
        <v>344</v>
      </c>
      <c r="C52" s="64">
        <v>1340517155</v>
      </c>
      <c r="D52" s="65" t="s">
        <v>549</v>
      </c>
      <c r="E52" s="66" t="s">
        <v>23</v>
      </c>
      <c r="F52" s="184">
        <v>68.3</v>
      </c>
      <c r="G52" s="184">
        <v>47.81</v>
      </c>
      <c r="H52" s="184">
        <v>88</v>
      </c>
      <c r="I52" s="185">
        <v>8.8000000000000007</v>
      </c>
      <c r="J52" s="184">
        <v>23.41</v>
      </c>
      <c r="K52" s="184">
        <v>4.68</v>
      </c>
      <c r="L52" s="184">
        <f t="shared" si="1"/>
        <v>61.29</v>
      </c>
      <c r="M52" s="186">
        <v>44</v>
      </c>
      <c r="N52" s="187">
        <v>44</v>
      </c>
      <c r="O52" s="187"/>
      <c r="P52" s="187" t="s">
        <v>357</v>
      </c>
    </row>
    <row r="53" spans="1:16">
      <c r="A53" s="64" t="s">
        <v>492</v>
      </c>
      <c r="B53" s="64" t="s">
        <v>344</v>
      </c>
      <c r="C53" s="64">
        <v>1340517156</v>
      </c>
      <c r="D53" s="65" t="s">
        <v>550</v>
      </c>
      <c r="E53" s="66" t="s">
        <v>20</v>
      </c>
      <c r="F53" s="184">
        <v>68.95</v>
      </c>
      <c r="G53" s="184">
        <v>48.27</v>
      </c>
      <c r="H53" s="184">
        <v>85</v>
      </c>
      <c r="I53" s="185">
        <v>8.5</v>
      </c>
      <c r="J53" s="184">
        <v>17.29</v>
      </c>
      <c r="K53" s="184">
        <v>3.46</v>
      </c>
      <c r="L53" s="184">
        <v>60.23</v>
      </c>
      <c r="M53" s="186">
        <v>51</v>
      </c>
      <c r="N53" s="187">
        <v>51</v>
      </c>
      <c r="O53" s="187"/>
      <c r="P53" s="187" t="s">
        <v>516</v>
      </c>
    </row>
    <row r="54" spans="1:16">
      <c r="A54" s="64" t="s">
        <v>492</v>
      </c>
      <c r="B54" s="64" t="s">
        <v>344</v>
      </c>
      <c r="C54" s="64">
        <v>1340517157</v>
      </c>
      <c r="D54" s="65" t="s">
        <v>551</v>
      </c>
      <c r="E54" s="66" t="s">
        <v>20</v>
      </c>
      <c r="F54" s="184">
        <v>72.150000000000006</v>
      </c>
      <c r="G54" s="184">
        <v>50.51</v>
      </c>
      <c r="H54" s="184">
        <v>79</v>
      </c>
      <c r="I54" s="185">
        <v>7.9</v>
      </c>
      <c r="J54" s="184">
        <v>8.86</v>
      </c>
      <c r="K54" s="184">
        <v>1.77</v>
      </c>
      <c r="L54" s="184">
        <v>60.18</v>
      </c>
      <c r="M54" s="186">
        <v>52</v>
      </c>
      <c r="N54" s="187">
        <v>52</v>
      </c>
      <c r="O54" s="187"/>
      <c r="P54" s="187" t="s">
        <v>516</v>
      </c>
    </row>
    <row r="55" spans="1:16">
      <c r="A55" s="64" t="s">
        <v>492</v>
      </c>
      <c r="B55" s="64" t="s">
        <v>344</v>
      </c>
      <c r="C55" s="64">
        <v>1340517158</v>
      </c>
      <c r="D55" s="65" t="s">
        <v>552</v>
      </c>
      <c r="E55" s="66" t="s">
        <v>23</v>
      </c>
      <c r="F55" s="184">
        <v>73.8</v>
      </c>
      <c r="G55" s="184">
        <v>51.66</v>
      </c>
      <c r="H55" s="184">
        <v>83</v>
      </c>
      <c r="I55" s="185">
        <v>8.3000000000000007</v>
      </c>
      <c r="J55" s="184">
        <v>2.9</v>
      </c>
      <c r="K55" s="184">
        <v>0.57999999999999996</v>
      </c>
      <c r="L55" s="184">
        <f>G55+I55+K55</f>
        <v>60.539999999999992</v>
      </c>
      <c r="M55" s="186">
        <v>46</v>
      </c>
      <c r="N55" s="187">
        <v>46</v>
      </c>
      <c r="O55" s="187"/>
      <c r="P55" s="187" t="s">
        <v>553</v>
      </c>
    </row>
    <row r="56" spans="1:16">
      <c r="A56" s="64" t="s">
        <v>492</v>
      </c>
      <c r="B56" s="64" t="s">
        <v>344</v>
      </c>
      <c r="C56" s="64">
        <v>1340518121</v>
      </c>
      <c r="D56" s="65" t="s">
        <v>554</v>
      </c>
      <c r="E56" s="66" t="s">
        <v>23</v>
      </c>
      <c r="F56" s="184">
        <v>81.150000000000006</v>
      </c>
      <c r="G56" s="184">
        <v>56.81</v>
      </c>
      <c r="H56" s="184">
        <v>100</v>
      </c>
      <c r="I56" s="185">
        <v>10</v>
      </c>
      <c r="J56" s="184">
        <v>26.4</v>
      </c>
      <c r="K56" s="184">
        <v>5.28</v>
      </c>
      <c r="L56" s="184">
        <f>G56+I56+K56</f>
        <v>72.09</v>
      </c>
      <c r="M56" s="186">
        <v>12</v>
      </c>
      <c r="N56" s="187">
        <v>12</v>
      </c>
      <c r="O56" s="187"/>
      <c r="P56" s="187"/>
    </row>
    <row r="57" spans="1:16">
      <c r="A57" s="64" t="s">
        <v>492</v>
      </c>
      <c r="B57" s="64" t="s">
        <v>160</v>
      </c>
      <c r="C57" s="64">
        <v>1340124101</v>
      </c>
      <c r="D57" s="65" t="s">
        <v>555</v>
      </c>
      <c r="E57" s="66" t="s">
        <v>20</v>
      </c>
      <c r="F57" s="184">
        <v>75.3</v>
      </c>
      <c r="G57" s="184">
        <v>52.71</v>
      </c>
      <c r="H57" s="184">
        <v>77</v>
      </c>
      <c r="I57" s="185">
        <v>7.7</v>
      </c>
      <c r="J57" s="184">
        <v>14.6</v>
      </c>
      <c r="K57" s="184">
        <v>2.92</v>
      </c>
      <c r="L57" s="184">
        <v>63.33</v>
      </c>
      <c r="M57" s="186">
        <v>28</v>
      </c>
      <c r="N57" s="187">
        <v>28</v>
      </c>
      <c r="O57" s="187"/>
      <c r="P57" s="187" t="s">
        <v>556</v>
      </c>
    </row>
    <row r="58" spans="1:16">
      <c r="A58" s="64" t="s">
        <v>492</v>
      </c>
      <c r="B58" s="64" t="s">
        <v>160</v>
      </c>
      <c r="C58" s="64">
        <v>1340124162</v>
      </c>
      <c r="D58" s="65" t="s">
        <v>557</v>
      </c>
      <c r="E58" s="66" t="s">
        <v>20</v>
      </c>
      <c r="F58" s="184">
        <v>77.7</v>
      </c>
      <c r="G58" s="184">
        <v>54.39</v>
      </c>
      <c r="H58" s="184">
        <v>67</v>
      </c>
      <c r="I58" s="185">
        <v>6.7</v>
      </c>
      <c r="J58" s="184">
        <v>9.6</v>
      </c>
      <c r="K58" s="184">
        <v>1.92</v>
      </c>
      <c r="L58" s="184">
        <v>63.01</v>
      </c>
      <c r="M58" s="186">
        <v>29</v>
      </c>
      <c r="N58" s="187">
        <v>29</v>
      </c>
      <c r="O58" s="187"/>
      <c r="P58" s="187" t="s">
        <v>168</v>
      </c>
    </row>
    <row r="59" spans="1:16" s="10" customFormat="1">
      <c r="A59" s="64" t="s">
        <v>492</v>
      </c>
      <c r="B59" s="64" t="s">
        <v>160</v>
      </c>
      <c r="C59" s="64">
        <v>1340124166</v>
      </c>
      <c r="D59" s="65" t="s">
        <v>558</v>
      </c>
      <c r="E59" s="66" t="s">
        <v>20</v>
      </c>
      <c r="F59" s="184">
        <v>66.7</v>
      </c>
      <c r="G59" s="184">
        <v>46.69</v>
      </c>
      <c r="H59" s="184">
        <v>88</v>
      </c>
      <c r="I59" s="185">
        <v>8.8000000000000007</v>
      </c>
      <c r="J59" s="184">
        <v>1.2</v>
      </c>
      <c r="K59" s="184">
        <v>0.24</v>
      </c>
      <c r="L59" s="184">
        <v>55.73</v>
      </c>
      <c r="M59" s="186">
        <v>40</v>
      </c>
      <c r="N59" s="187">
        <v>40</v>
      </c>
      <c r="O59" s="187"/>
      <c r="P59" s="187" t="s">
        <v>559</v>
      </c>
    </row>
    <row r="60" spans="1:16" s="10" customFormat="1">
      <c r="A60" s="64" t="s">
        <v>492</v>
      </c>
      <c r="B60" s="64" t="s">
        <v>160</v>
      </c>
      <c r="C60" s="64">
        <v>1340513101</v>
      </c>
      <c r="D60" s="65" t="s">
        <v>560</v>
      </c>
      <c r="E60" s="66" t="s">
        <v>23</v>
      </c>
      <c r="F60" s="184">
        <v>81.599999999999994</v>
      </c>
      <c r="G60" s="184">
        <v>57.12</v>
      </c>
      <c r="H60" s="184">
        <v>99</v>
      </c>
      <c r="I60" s="185">
        <v>9.9</v>
      </c>
      <c r="J60" s="184">
        <v>24.78</v>
      </c>
      <c r="K60" s="184">
        <v>4.96</v>
      </c>
      <c r="L60" s="184">
        <v>71.98</v>
      </c>
      <c r="M60" s="186">
        <v>12</v>
      </c>
      <c r="N60" s="187">
        <v>12</v>
      </c>
      <c r="O60" s="187"/>
      <c r="P60" s="187"/>
    </row>
    <row r="61" spans="1:16" s="10" customFormat="1">
      <c r="A61" s="64" t="s">
        <v>492</v>
      </c>
      <c r="B61" s="64" t="s">
        <v>160</v>
      </c>
      <c r="C61" s="64">
        <v>1340513102</v>
      </c>
      <c r="D61" s="65" t="s">
        <v>561</v>
      </c>
      <c r="E61" s="66" t="s">
        <v>20</v>
      </c>
      <c r="F61" s="184">
        <v>78.099999999999994</v>
      </c>
      <c r="G61" s="184">
        <v>54.67</v>
      </c>
      <c r="H61" s="184">
        <v>89</v>
      </c>
      <c r="I61" s="185">
        <v>8.9</v>
      </c>
      <c r="J61" s="184">
        <v>21.8</v>
      </c>
      <c r="K61" s="184">
        <v>4.3600000000000003</v>
      </c>
      <c r="L61" s="184">
        <v>67.930000000000007</v>
      </c>
      <c r="M61" s="186">
        <v>16</v>
      </c>
      <c r="N61" s="187">
        <v>16</v>
      </c>
      <c r="O61" s="187"/>
      <c r="P61" s="187" t="s">
        <v>149</v>
      </c>
    </row>
    <row r="62" spans="1:16" s="10" customFormat="1">
      <c r="A62" s="64" t="s">
        <v>492</v>
      </c>
      <c r="B62" s="64" t="s">
        <v>160</v>
      </c>
      <c r="C62" s="64">
        <v>1340513104</v>
      </c>
      <c r="D62" s="65" t="s">
        <v>562</v>
      </c>
      <c r="E62" s="66" t="s">
        <v>20</v>
      </c>
      <c r="F62" s="184">
        <v>73.5</v>
      </c>
      <c r="G62" s="184">
        <v>51.45</v>
      </c>
      <c r="H62" s="184">
        <v>80</v>
      </c>
      <c r="I62" s="185">
        <v>8</v>
      </c>
      <c r="J62" s="184">
        <v>1.2</v>
      </c>
      <c r="K62" s="184">
        <v>0.24</v>
      </c>
      <c r="L62" s="184">
        <v>59.69</v>
      </c>
      <c r="M62" s="186">
        <v>33</v>
      </c>
      <c r="N62" s="187">
        <v>33</v>
      </c>
      <c r="O62" s="187"/>
      <c r="P62" s="187" t="s">
        <v>265</v>
      </c>
    </row>
    <row r="63" spans="1:16" s="10" customFormat="1">
      <c r="A63" s="64" t="s">
        <v>492</v>
      </c>
      <c r="B63" s="64" t="s">
        <v>160</v>
      </c>
      <c r="C63" s="64">
        <v>1340513105</v>
      </c>
      <c r="D63" s="65" t="s">
        <v>563</v>
      </c>
      <c r="E63" s="66" t="s">
        <v>20</v>
      </c>
      <c r="F63" s="184">
        <v>78.400000000000006</v>
      </c>
      <c r="G63" s="184">
        <v>54.88</v>
      </c>
      <c r="H63" s="184">
        <v>98</v>
      </c>
      <c r="I63" s="185">
        <v>9.8000000000000007</v>
      </c>
      <c r="J63" s="184">
        <v>25.45</v>
      </c>
      <c r="K63" s="184">
        <v>5.09</v>
      </c>
      <c r="L63" s="184">
        <v>69.77</v>
      </c>
      <c r="M63" s="186">
        <v>13</v>
      </c>
      <c r="N63" s="187">
        <v>13</v>
      </c>
      <c r="O63" s="187"/>
      <c r="P63" s="187"/>
    </row>
    <row r="64" spans="1:16" s="10" customFormat="1">
      <c r="A64" s="64" t="s">
        <v>492</v>
      </c>
      <c r="B64" s="64" t="s">
        <v>160</v>
      </c>
      <c r="C64" s="64">
        <v>1340513107</v>
      </c>
      <c r="D64" s="65" t="s">
        <v>564</v>
      </c>
      <c r="E64" s="66" t="s">
        <v>23</v>
      </c>
      <c r="F64" s="184">
        <v>75.3</v>
      </c>
      <c r="G64" s="184">
        <v>52.71</v>
      </c>
      <c r="H64" s="184">
        <v>93</v>
      </c>
      <c r="I64" s="185">
        <v>9.3000000000000007</v>
      </c>
      <c r="J64" s="184">
        <v>28.52</v>
      </c>
      <c r="K64" s="184">
        <v>5.7</v>
      </c>
      <c r="L64" s="184">
        <v>67.709999999999994</v>
      </c>
      <c r="M64" s="186">
        <v>17</v>
      </c>
      <c r="N64" s="187">
        <v>17</v>
      </c>
      <c r="O64" s="187"/>
      <c r="P64" s="187" t="s">
        <v>159</v>
      </c>
    </row>
    <row r="65" spans="1:16" s="10" customFormat="1">
      <c r="A65" s="64" t="s">
        <v>492</v>
      </c>
      <c r="B65" s="64" t="s">
        <v>160</v>
      </c>
      <c r="C65" s="64">
        <v>1340513108</v>
      </c>
      <c r="D65" s="65" t="s">
        <v>565</v>
      </c>
      <c r="E65" s="66" t="s">
        <v>23</v>
      </c>
      <c r="F65" s="184">
        <v>91</v>
      </c>
      <c r="G65" s="184">
        <v>63.7</v>
      </c>
      <c r="H65" s="184">
        <v>99</v>
      </c>
      <c r="I65" s="185">
        <v>9.9</v>
      </c>
      <c r="J65" s="184">
        <v>51.29</v>
      </c>
      <c r="K65" s="184">
        <v>10.26</v>
      </c>
      <c r="L65" s="184">
        <v>83.86</v>
      </c>
      <c r="M65" s="186">
        <v>1</v>
      </c>
      <c r="N65" s="187">
        <v>1</v>
      </c>
      <c r="O65" s="187" t="s">
        <v>84</v>
      </c>
      <c r="P65" s="187" t="s">
        <v>1755</v>
      </c>
    </row>
    <row r="66" spans="1:16" s="10" customFormat="1">
      <c r="A66" s="64" t="s">
        <v>492</v>
      </c>
      <c r="B66" s="64" t="s">
        <v>160</v>
      </c>
      <c r="C66" s="64">
        <v>1340513109</v>
      </c>
      <c r="D66" s="65" t="s">
        <v>566</v>
      </c>
      <c r="E66" s="66" t="s">
        <v>23</v>
      </c>
      <c r="F66" s="184">
        <v>81.400000000000006</v>
      </c>
      <c r="G66" s="184">
        <v>56.98</v>
      </c>
      <c r="H66" s="184">
        <v>99</v>
      </c>
      <c r="I66" s="185">
        <v>9.9</v>
      </c>
      <c r="J66" s="184">
        <v>13.8</v>
      </c>
      <c r="K66" s="184">
        <v>2.76</v>
      </c>
      <c r="L66" s="184">
        <v>69.64</v>
      </c>
      <c r="M66" s="186">
        <v>14</v>
      </c>
      <c r="N66" s="187">
        <v>14</v>
      </c>
      <c r="O66" s="187"/>
      <c r="P66" s="187"/>
    </row>
    <row r="67" spans="1:16" s="10" customFormat="1" ht="24">
      <c r="A67" s="64" t="s">
        <v>492</v>
      </c>
      <c r="B67" s="64" t="s">
        <v>160</v>
      </c>
      <c r="C67" s="64">
        <v>1340513110</v>
      </c>
      <c r="D67" s="65" t="s">
        <v>567</v>
      </c>
      <c r="E67" s="66" t="s">
        <v>23</v>
      </c>
      <c r="F67" s="184">
        <v>88</v>
      </c>
      <c r="G67" s="184">
        <v>61.6</v>
      </c>
      <c r="H67" s="184">
        <v>100</v>
      </c>
      <c r="I67" s="185">
        <v>10</v>
      </c>
      <c r="J67" s="184">
        <v>32.44</v>
      </c>
      <c r="K67" s="184">
        <v>6.49</v>
      </c>
      <c r="L67" s="184">
        <v>78</v>
      </c>
      <c r="M67" s="186">
        <v>3</v>
      </c>
      <c r="N67" s="187">
        <v>3</v>
      </c>
      <c r="O67" s="187" t="s">
        <v>1750</v>
      </c>
      <c r="P67" s="187"/>
    </row>
    <row r="68" spans="1:16" s="10" customFormat="1">
      <c r="A68" s="64" t="s">
        <v>492</v>
      </c>
      <c r="B68" s="64" t="s">
        <v>160</v>
      </c>
      <c r="C68" s="64">
        <v>1340513111</v>
      </c>
      <c r="D68" s="65" t="s">
        <v>569</v>
      </c>
      <c r="E68" s="66" t="s">
        <v>20</v>
      </c>
      <c r="F68" s="184">
        <v>74.400000000000006</v>
      </c>
      <c r="G68" s="184">
        <v>52.08</v>
      </c>
      <c r="H68" s="184">
        <v>100</v>
      </c>
      <c r="I68" s="185">
        <v>10</v>
      </c>
      <c r="J68" s="184">
        <v>15.4</v>
      </c>
      <c r="K68" s="184">
        <v>3.08</v>
      </c>
      <c r="L68" s="184">
        <v>65.16</v>
      </c>
      <c r="M68" s="186">
        <v>23</v>
      </c>
      <c r="N68" s="187">
        <v>23</v>
      </c>
      <c r="O68" s="187"/>
      <c r="P68" s="187"/>
    </row>
    <row r="69" spans="1:16" s="10" customFormat="1">
      <c r="A69" s="64" t="s">
        <v>492</v>
      </c>
      <c r="B69" s="64" t="s">
        <v>160</v>
      </c>
      <c r="C69" s="64">
        <v>1340513112</v>
      </c>
      <c r="D69" s="65" t="s">
        <v>570</v>
      </c>
      <c r="E69" s="66" t="s">
        <v>20</v>
      </c>
      <c r="F69" s="184">
        <v>73.900000000000006</v>
      </c>
      <c r="G69" s="184">
        <v>51.73</v>
      </c>
      <c r="H69" s="184">
        <v>100</v>
      </c>
      <c r="I69" s="185">
        <v>10</v>
      </c>
      <c r="J69" s="184">
        <v>8.8000000000000007</v>
      </c>
      <c r="K69" s="184">
        <v>1.76</v>
      </c>
      <c r="L69" s="184">
        <v>63.49</v>
      </c>
      <c r="M69" s="186">
        <v>27</v>
      </c>
      <c r="N69" s="187">
        <v>27</v>
      </c>
      <c r="O69" s="187"/>
      <c r="P69" s="187"/>
    </row>
    <row r="70" spans="1:16" s="10" customFormat="1">
      <c r="A70" s="64" t="s">
        <v>492</v>
      </c>
      <c r="B70" s="64" t="s">
        <v>160</v>
      </c>
      <c r="C70" s="64">
        <v>1340513113</v>
      </c>
      <c r="D70" s="65" t="s">
        <v>571</v>
      </c>
      <c r="E70" s="66" t="s">
        <v>23</v>
      </c>
      <c r="F70" s="184">
        <v>81.099999999999994</v>
      </c>
      <c r="G70" s="184">
        <v>56.77</v>
      </c>
      <c r="H70" s="184">
        <v>100</v>
      </c>
      <c r="I70" s="185">
        <v>10</v>
      </c>
      <c r="J70" s="184">
        <v>31.2</v>
      </c>
      <c r="K70" s="184">
        <v>6.24</v>
      </c>
      <c r="L70" s="184">
        <v>73.099999999999994</v>
      </c>
      <c r="M70" s="186">
        <v>8</v>
      </c>
      <c r="N70" s="187">
        <v>8</v>
      </c>
      <c r="O70" s="187" t="s">
        <v>37</v>
      </c>
      <c r="P70" s="187"/>
    </row>
    <row r="71" spans="1:16" s="10" customFormat="1">
      <c r="A71" s="64" t="s">
        <v>492</v>
      </c>
      <c r="B71" s="64" t="s">
        <v>160</v>
      </c>
      <c r="C71" s="64">
        <v>1340513114</v>
      </c>
      <c r="D71" s="65" t="s">
        <v>572</v>
      </c>
      <c r="E71" s="66" t="s">
        <v>23</v>
      </c>
      <c r="F71" s="184">
        <v>76.5</v>
      </c>
      <c r="G71" s="184">
        <v>53.55</v>
      </c>
      <c r="H71" s="184">
        <v>100</v>
      </c>
      <c r="I71" s="185">
        <v>10</v>
      </c>
      <c r="J71" s="184">
        <v>12.2</v>
      </c>
      <c r="K71" s="184">
        <v>2.44</v>
      </c>
      <c r="L71" s="184">
        <v>65.900000000000006</v>
      </c>
      <c r="M71" s="186">
        <v>21</v>
      </c>
      <c r="N71" s="187">
        <v>21</v>
      </c>
      <c r="O71" s="187"/>
      <c r="P71" s="187"/>
    </row>
    <row r="72" spans="1:16" s="10" customFormat="1">
      <c r="A72" s="64" t="s">
        <v>492</v>
      </c>
      <c r="B72" s="64" t="s">
        <v>160</v>
      </c>
      <c r="C72" s="64">
        <v>1340513115</v>
      </c>
      <c r="D72" s="65" t="s">
        <v>573</v>
      </c>
      <c r="E72" s="66" t="s">
        <v>20</v>
      </c>
      <c r="F72" s="184">
        <v>82.8</v>
      </c>
      <c r="G72" s="184">
        <v>57.96</v>
      </c>
      <c r="H72" s="184">
        <v>100</v>
      </c>
      <c r="I72" s="185">
        <v>10</v>
      </c>
      <c r="J72" s="184">
        <v>30.43</v>
      </c>
      <c r="K72" s="184">
        <v>6.09</v>
      </c>
      <c r="L72" s="184">
        <v>74.05</v>
      </c>
      <c r="M72" s="186">
        <v>5</v>
      </c>
      <c r="N72" s="187">
        <v>5</v>
      </c>
      <c r="O72" s="187" t="s">
        <v>37</v>
      </c>
      <c r="P72" s="187"/>
    </row>
    <row r="73" spans="1:16" s="10" customFormat="1">
      <c r="A73" s="64" t="s">
        <v>492</v>
      </c>
      <c r="B73" s="64" t="s">
        <v>160</v>
      </c>
      <c r="C73" s="64">
        <v>1340513116</v>
      </c>
      <c r="D73" s="65" t="s">
        <v>574</v>
      </c>
      <c r="E73" s="66" t="s">
        <v>20</v>
      </c>
      <c r="F73" s="184">
        <v>77.8</v>
      </c>
      <c r="G73" s="184">
        <v>54.46</v>
      </c>
      <c r="H73" s="184">
        <v>100</v>
      </c>
      <c r="I73" s="185">
        <v>10</v>
      </c>
      <c r="J73" s="184">
        <v>15.33</v>
      </c>
      <c r="K73" s="184">
        <v>3.07</v>
      </c>
      <c r="L73" s="184">
        <v>67.53</v>
      </c>
      <c r="M73" s="186">
        <v>18</v>
      </c>
      <c r="N73" s="187">
        <v>18</v>
      </c>
      <c r="O73" s="187"/>
      <c r="P73" s="187"/>
    </row>
    <row r="74" spans="1:16" s="10" customFormat="1">
      <c r="A74" s="64" t="s">
        <v>492</v>
      </c>
      <c r="B74" s="64" t="s">
        <v>160</v>
      </c>
      <c r="C74" s="64">
        <v>1340513118</v>
      </c>
      <c r="D74" s="65" t="s">
        <v>575</v>
      </c>
      <c r="E74" s="66" t="s">
        <v>20</v>
      </c>
      <c r="F74" s="184">
        <v>83.2</v>
      </c>
      <c r="G74" s="184">
        <v>58.24</v>
      </c>
      <c r="H74" s="184">
        <v>100</v>
      </c>
      <c r="I74" s="185">
        <v>10</v>
      </c>
      <c r="J74" s="184">
        <v>44.16</v>
      </c>
      <c r="K74" s="184">
        <v>8.83</v>
      </c>
      <c r="L74" s="184">
        <v>77.069999999999993</v>
      </c>
      <c r="M74" s="186">
        <v>4</v>
      </c>
      <c r="N74" s="187">
        <v>4</v>
      </c>
      <c r="O74" s="187" t="s">
        <v>26</v>
      </c>
      <c r="P74" s="187"/>
    </row>
    <row r="75" spans="1:16" s="10" customFormat="1">
      <c r="A75" s="64" t="s">
        <v>492</v>
      </c>
      <c r="B75" s="64" t="s">
        <v>160</v>
      </c>
      <c r="C75" s="64">
        <v>1340513119</v>
      </c>
      <c r="D75" s="65" t="s">
        <v>576</v>
      </c>
      <c r="E75" s="66" t="s">
        <v>20</v>
      </c>
      <c r="F75" s="184">
        <v>70.5</v>
      </c>
      <c r="G75" s="184">
        <v>49.35</v>
      </c>
      <c r="H75" s="184">
        <v>69</v>
      </c>
      <c r="I75" s="185">
        <v>6.9</v>
      </c>
      <c r="J75" s="184">
        <v>1.2</v>
      </c>
      <c r="K75" s="184">
        <v>0.24</v>
      </c>
      <c r="L75" s="184">
        <v>56.49</v>
      </c>
      <c r="M75" s="186">
        <v>39</v>
      </c>
      <c r="N75" s="187">
        <v>39</v>
      </c>
      <c r="O75" s="187"/>
      <c r="P75" s="187" t="s">
        <v>577</v>
      </c>
    </row>
    <row r="76" spans="1:16" s="10" customFormat="1">
      <c r="A76" s="64" t="s">
        <v>492</v>
      </c>
      <c r="B76" s="64" t="s">
        <v>160</v>
      </c>
      <c r="C76" s="64">
        <v>1340513120</v>
      </c>
      <c r="D76" s="65" t="s">
        <v>578</v>
      </c>
      <c r="E76" s="66" t="s">
        <v>20</v>
      </c>
      <c r="F76" s="184">
        <v>79.099999999999994</v>
      </c>
      <c r="G76" s="184">
        <v>55.37</v>
      </c>
      <c r="H76" s="184">
        <v>100</v>
      </c>
      <c r="I76" s="185">
        <v>10</v>
      </c>
      <c r="J76" s="184">
        <v>35.770000000000003</v>
      </c>
      <c r="K76" s="184">
        <v>7.15</v>
      </c>
      <c r="L76" s="184">
        <v>72.52</v>
      </c>
      <c r="M76" s="186">
        <v>11</v>
      </c>
      <c r="N76" s="187">
        <v>11</v>
      </c>
      <c r="O76" s="187"/>
      <c r="P76" s="187"/>
    </row>
    <row r="77" spans="1:16" s="10" customFormat="1">
      <c r="A77" s="64" t="s">
        <v>492</v>
      </c>
      <c r="B77" s="64" t="s">
        <v>160</v>
      </c>
      <c r="C77" s="64">
        <v>1340513121</v>
      </c>
      <c r="D77" s="65" t="s">
        <v>579</v>
      </c>
      <c r="E77" s="66" t="s">
        <v>20</v>
      </c>
      <c r="F77" s="184">
        <v>71.400000000000006</v>
      </c>
      <c r="G77" s="184">
        <v>49.98</v>
      </c>
      <c r="H77" s="184">
        <v>73</v>
      </c>
      <c r="I77" s="185">
        <v>7.3</v>
      </c>
      <c r="J77" s="184">
        <v>7.2</v>
      </c>
      <c r="K77" s="184">
        <v>1.44</v>
      </c>
      <c r="L77" s="184">
        <v>58.72</v>
      </c>
      <c r="M77" s="186">
        <v>34</v>
      </c>
      <c r="N77" s="187">
        <v>34</v>
      </c>
      <c r="O77" s="187"/>
      <c r="P77" s="187" t="s">
        <v>253</v>
      </c>
    </row>
    <row r="78" spans="1:16" s="10" customFormat="1">
      <c r="A78" s="64" t="s">
        <v>492</v>
      </c>
      <c r="B78" s="64" t="s">
        <v>160</v>
      </c>
      <c r="C78" s="64">
        <v>1340513122</v>
      </c>
      <c r="D78" s="65" t="s">
        <v>580</v>
      </c>
      <c r="E78" s="66" t="s">
        <v>20</v>
      </c>
      <c r="F78" s="184">
        <v>74.400000000000006</v>
      </c>
      <c r="G78" s="184">
        <v>52.08</v>
      </c>
      <c r="H78" s="184">
        <v>97</v>
      </c>
      <c r="I78" s="185">
        <v>9.6999999999999993</v>
      </c>
      <c r="J78" s="184">
        <v>1.2</v>
      </c>
      <c r="K78" s="184">
        <v>0.24</v>
      </c>
      <c r="L78" s="184">
        <v>62.02</v>
      </c>
      <c r="M78" s="186">
        <v>30</v>
      </c>
      <c r="N78" s="187">
        <v>30</v>
      </c>
      <c r="O78" s="187"/>
      <c r="P78" s="187" t="s">
        <v>137</v>
      </c>
    </row>
    <row r="79" spans="1:16" s="10" customFormat="1">
      <c r="A79" s="64" t="s">
        <v>492</v>
      </c>
      <c r="B79" s="64" t="s">
        <v>160</v>
      </c>
      <c r="C79" s="64">
        <v>1340513123</v>
      </c>
      <c r="D79" s="65" t="s">
        <v>581</v>
      </c>
      <c r="E79" s="66" t="s">
        <v>20</v>
      </c>
      <c r="F79" s="184">
        <v>77</v>
      </c>
      <c r="G79" s="184">
        <v>53.9</v>
      </c>
      <c r="H79" s="184">
        <v>99</v>
      </c>
      <c r="I79" s="185">
        <v>9.9</v>
      </c>
      <c r="J79" s="184">
        <v>1.2</v>
      </c>
      <c r="K79" s="184">
        <v>0.24</v>
      </c>
      <c r="L79" s="184">
        <v>64.040000000000006</v>
      </c>
      <c r="M79" s="186">
        <v>26</v>
      </c>
      <c r="N79" s="187">
        <v>26</v>
      </c>
      <c r="O79" s="187"/>
      <c r="P79" s="187"/>
    </row>
    <row r="80" spans="1:16" s="10" customFormat="1">
      <c r="A80" s="64" t="s">
        <v>492</v>
      </c>
      <c r="B80" s="64" t="s">
        <v>160</v>
      </c>
      <c r="C80" s="64">
        <v>1340513124</v>
      </c>
      <c r="D80" s="65" t="s">
        <v>582</v>
      </c>
      <c r="E80" s="66" t="s">
        <v>23</v>
      </c>
      <c r="F80" s="184">
        <v>77</v>
      </c>
      <c r="G80" s="184">
        <v>53.9</v>
      </c>
      <c r="H80" s="184">
        <v>100</v>
      </c>
      <c r="I80" s="185">
        <v>10</v>
      </c>
      <c r="J80" s="184">
        <v>9.33</v>
      </c>
      <c r="K80" s="184">
        <v>1.87</v>
      </c>
      <c r="L80" s="184">
        <v>65.680000000000007</v>
      </c>
      <c r="M80" s="186">
        <v>22</v>
      </c>
      <c r="N80" s="187">
        <v>22</v>
      </c>
      <c r="O80" s="187"/>
      <c r="P80" s="187"/>
    </row>
    <row r="81" spans="1:16" s="10" customFormat="1">
      <c r="A81" s="64" t="s">
        <v>492</v>
      </c>
      <c r="B81" s="64" t="s">
        <v>160</v>
      </c>
      <c r="C81" s="64">
        <v>1340513125</v>
      </c>
      <c r="D81" s="65" t="s">
        <v>583</v>
      </c>
      <c r="E81" s="66" t="s">
        <v>20</v>
      </c>
      <c r="F81" s="184">
        <v>79.900000000000006</v>
      </c>
      <c r="G81" s="184">
        <v>55.93</v>
      </c>
      <c r="H81" s="184">
        <v>100</v>
      </c>
      <c r="I81" s="185">
        <v>10</v>
      </c>
      <c r="J81" s="184">
        <v>39.18</v>
      </c>
      <c r="K81" s="184">
        <v>7.84</v>
      </c>
      <c r="L81" s="184">
        <v>73.77</v>
      </c>
      <c r="M81" s="186">
        <v>6</v>
      </c>
      <c r="N81" s="187">
        <v>6</v>
      </c>
      <c r="O81" s="187" t="s">
        <v>37</v>
      </c>
      <c r="P81" s="187"/>
    </row>
    <row r="82" spans="1:16" s="10" customFormat="1">
      <c r="A82" s="64" t="s">
        <v>492</v>
      </c>
      <c r="B82" s="64" t="s">
        <v>160</v>
      </c>
      <c r="C82" s="64">
        <v>1340513126</v>
      </c>
      <c r="D82" s="65" t="s">
        <v>584</v>
      </c>
      <c r="E82" s="66" t="s">
        <v>23</v>
      </c>
      <c r="F82" s="184">
        <v>82.4</v>
      </c>
      <c r="G82" s="184">
        <v>57.68</v>
      </c>
      <c r="H82" s="184">
        <v>100</v>
      </c>
      <c r="I82" s="185">
        <v>10</v>
      </c>
      <c r="J82" s="184">
        <v>25.13</v>
      </c>
      <c r="K82" s="184">
        <v>5.03</v>
      </c>
      <c r="L82" s="184">
        <v>72.709999999999994</v>
      </c>
      <c r="M82" s="186">
        <v>10</v>
      </c>
      <c r="N82" s="187">
        <v>10</v>
      </c>
      <c r="O82" s="187"/>
      <c r="P82" s="187"/>
    </row>
    <row r="83" spans="1:16" s="10" customFormat="1">
      <c r="A83" s="64" t="s">
        <v>492</v>
      </c>
      <c r="B83" s="64" t="s">
        <v>160</v>
      </c>
      <c r="C83" s="64">
        <v>1340513127</v>
      </c>
      <c r="D83" s="65" t="s">
        <v>585</v>
      </c>
      <c r="E83" s="66" t="s">
        <v>23</v>
      </c>
      <c r="F83" s="184">
        <v>81.2</v>
      </c>
      <c r="G83" s="184">
        <v>56.84</v>
      </c>
      <c r="H83" s="184">
        <v>100</v>
      </c>
      <c r="I83" s="185">
        <v>10</v>
      </c>
      <c r="J83" s="184">
        <v>31.03</v>
      </c>
      <c r="K83" s="184">
        <v>6.21</v>
      </c>
      <c r="L83" s="184">
        <v>73.05</v>
      </c>
      <c r="M83" s="186">
        <v>9</v>
      </c>
      <c r="N83" s="187">
        <v>9</v>
      </c>
      <c r="O83" s="187"/>
      <c r="P83" s="187"/>
    </row>
    <row r="84" spans="1:16" s="10" customFormat="1">
      <c r="A84" s="64" t="s">
        <v>492</v>
      </c>
      <c r="B84" s="64" t="s">
        <v>160</v>
      </c>
      <c r="C84" s="64">
        <v>1340513128</v>
      </c>
      <c r="D84" s="65" t="s">
        <v>586</v>
      </c>
      <c r="E84" s="66" t="s">
        <v>20</v>
      </c>
      <c r="F84" s="184">
        <v>72.099999999999994</v>
      </c>
      <c r="G84" s="184">
        <v>50.47</v>
      </c>
      <c r="H84" s="184">
        <v>97</v>
      </c>
      <c r="I84" s="185">
        <v>9.6999999999999993</v>
      </c>
      <c r="J84" s="184">
        <v>1.2</v>
      </c>
      <c r="K84" s="184">
        <v>0.24</v>
      </c>
      <c r="L84" s="184">
        <v>60.41</v>
      </c>
      <c r="M84" s="186">
        <v>32</v>
      </c>
      <c r="N84" s="187">
        <v>32</v>
      </c>
      <c r="O84" s="187"/>
      <c r="P84" s="187" t="s">
        <v>137</v>
      </c>
    </row>
    <row r="85" spans="1:16" s="10" customFormat="1">
      <c r="A85" s="64" t="s">
        <v>492</v>
      </c>
      <c r="B85" s="64" t="s">
        <v>160</v>
      </c>
      <c r="C85" s="64">
        <v>1340513129</v>
      </c>
      <c r="D85" s="65" t="s">
        <v>587</v>
      </c>
      <c r="E85" s="66" t="s">
        <v>20</v>
      </c>
      <c r="F85" s="184">
        <v>73.8</v>
      </c>
      <c r="G85" s="184">
        <v>51.66</v>
      </c>
      <c r="H85" s="184">
        <v>100</v>
      </c>
      <c r="I85" s="185">
        <v>10</v>
      </c>
      <c r="J85" s="184">
        <v>14</v>
      </c>
      <c r="K85" s="184">
        <v>2.8</v>
      </c>
      <c r="L85" s="184">
        <v>64.459999999999994</v>
      </c>
      <c r="M85" s="186">
        <v>25</v>
      </c>
      <c r="N85" s="187">
        <v>25</v>
      </c>
      <c r="O85" s="187"/>
      <c r="P85" s="187"/>
    </row>
    <row r="86" spans="1:16" s="10" customFormat="1">
      <c r="A86" s="64" t="s">
        <v>492</v>
      </c>
      <c r="B86" s="64" t="s">
        <v>160</v>
      </c>
      <c r="C86" s="64">
        <v>1340513130</v>
      </c>
      <c r="D86" s="65" t="s">
        <v>588</v>
      </c>
      <c r="E86" s="66" t="s">
        <v>20</v>
      </c>
      <c r="F86" s="184">
        <v>73.400000000000006</v>
      </c>
      <c r="G86" s="184">
        <v>51.38</v>
      </c>
      <c r="H86" s="184">
        <v>98</v>
      </c>
      <c r="I86" s="185">
        <v>9.8000000000000007</v>
      </c>
      <c r="J86" s="184">
        <v>26.64</v>
      </c>
      <c r="K86" s="184">
        <v>5.12</v>
      </c>
      <c r="L86" s="184">
        <v>66.3</v>
      </c>
      <c r="M86" s="186">
        <v>20</v>
      </c>
      <c r="N86" s="187">
        <v>20</v>
      </c>
      <c r="O86" s="187"/>
      <c r="P86" s="187"/>
    </row>
    <row r="87" spans="1:16" s="10" customFormat="1">
      <c r="A87" s="64" t="s">
        <v>492</v>
      </c>
      <c r="B87" s="64" t="s">
        <v>160</v>
      </c>
      <c r="C87" s="64">
        <v>1340513131</v>
      </c>
      <c r="D87" s="65" t="s">
        <v>589</v>
      </c>
      <c r="E87" s="66" t="s">
        <v>23</v>
      </c>
      <c r="F87" s="184">
        <v>79.099999999999994</v>
      </c>
      <c r="G87" s="184">
        <v>55.37</v>
      </c>
      <c r="H87" s="184">
        <v>100</v>
      </c>
      <c r="I87" s="185">
        <v>10</v>
      </c>
      <c r="J87" s="184">
        <v>18.63</v>
      </c>
      <c r="K87" s="184">
        <v>3.73</v>
      </c>
      <c r="L87" s="184">
        <v>69.099999999999994</v>
      </c>
      <c r="M87" s="186">
        <v>15</v>
      </c>
      <c r="N87" s="187">
        <v>15</v>
      </c>
      <c r="O87" s="187"/>
      <c r="P87" s="187"/>
    </row>
    <row r="88" spans="1:16" s="10" customFormat="1">
      <c r="A88" s="64" t="s">
        <v>492</v>
      </c>
      <c r="B88" s="64" t="s">
        <v>160</v>
      </c>
      <c r="C88" s="64">
        <v>1340513132</v>
      </c>
      <c r="D88" s="65" t="s">
        <v>590</v>
      </c>
      <c r="E88" s="66" t="s">
        <v>20</v>
      </c>
      <c r="F88" s="184">
        <v>69.599999999999994</v>
      </c>
      <c r="G88" s="184">
        <v>48.72</v>
      </c>
      <c r="H88" s="184">
        <v>96</v>
      </c>
      <c r="I88" s="185">
        <v>9.6</v>
      </c>
      <c r="J88" s="184">
        <v>1.2</v>
      </c>
      <c r="K88" s="184">
        <v>0.24</v>
      </c>
      <c r="L88" s="184">
        <v>58.56</v>
      </c>
      <c r="M88" s="186">
        <v>35</v>
      </c>
      <c r="N88" s="187">
        <v>35</v>
      </c>
      <c r="O88" s="187"/>
      <c r="P88" s="187" t="s">
        <v>591</v>
      </c>
    </row>
    <row r="89" spans="1:16" s="10" customFormat="1">
      <c r="A89" s="64" t="s">
        <v>492</v>
      </c>
      <c r="B89" s="64" t="s">
        <v>160</v>
      </c>
      <c r="C89" s="64">
        <v>1340513133</v>
      </c>
      <c r="D89" s="65" t="s">
        <v>592</v>
      </c>
      <c r="E89" s="66" t="s">
        <v>23</v>
      </c>
      <c r="F89" s="184">
        <v>82.7</v>
      </c>
      <c r="G89" s="184">
        <v>57.89</v>
      </c>
      <c r="H89" s="184">
        <v>100</v>
      </c>
      <c r="I89" s="185">
        <v>10</v>
      </c>
      <c r="J89" s="184">
        <v>28.63</v>
      </c>
      <c r="K89" s="184">
        <v>5.73</v>
      </c>
      <c r="L89" s="184">
        <v>73.62</v>
      </c>
      <c r="M89" s="186">
        <v>7</v>
      </c>
      <c r="N89" s="187">
        <v>7</v>
      </c>
      <c r="O89" s="187" t="s">
        <v>37</v>
      </c>
      <c r="P89" s="187"/>
    </row>
    <row r="90" spans="1:16" s="10" customFormat="1">
      <c r="A90" s="64" t="s">
        <v>492</v>
      </c>
      <c r="B90" s="64" t="s">
        <v>160</v>
      </c>
      <c r="C90" s="64">
        <v>1340513136</v>
      </c>
      <c r="D90" s="65" t="s">
        <v>593</v>
      </c>
      <c r="E90" s="66" t="s">
        <v>23</v>
      </c>
      <c r="F90" s="184">
        <v>74.7</v>
      </c>
      <c r="G90" s="184">
        <v>52.29</v>
      </c>
      <c r="H90" s="184">
        <v>94</v>
      </c>
      <c r="I90" s="185">
        <v>9.4</v>
      </c>
      <c r="J90" s="184">
        <v>13.58</v>
      </c>
      <c r="K90" s="184">
        <v>2.72</v>
      </c>
      <c r="L90" s="184">
        <v>65.010000000000005</v>
      </c>
      <c r="M90" s="186">
        <v>24</v>
      </c>
      <c r="N90" s="187">
        <v>24</v>
      </c>
      <c r="O90" s="187"/>
      <c r="P90" s="187" t="s">
        <v>594</v>
      </c>
    </row>
    <row r="91" spans="1:16" s="10" customFormat="1">
      <c r="A91" s="64" t="s">
        <v>492</v>
      </c>
      <c r="B91" s="64" t="s">
        <v>160</v>
      </c>
      <c r="C91" s="64">
        <v>1340513138</v>
      </c>
      <c r="D91" s="65" t="s">
        <v>595</v>
      </c>
      <c r="E91" s="66" t="s">
        <v>23</v>
      </c>
      <c r="F91" s="184">
        <v>84.5</v>
      </c>
      <c r="G91" s="184">
        <v>59.15</v>
      </c>
      <c r="H91" s="184">
        <v>100</v>
      </c>
      <c r="I91" s="185">
        <v>10</v>
      </c>
      <c r="J91" s="184">
        <v>57</v>
      </c>
      <c r="K91" s="184">
        <v>11.4</v>
      </c>
      <c r="L91" s="184">
        <v>80.55</v>
      </c>
      <c r="M91" s="186">
        <v>2</v>
      </c>
      <c r="N91" s="187">
        <v>2</v>
      </c>
      <c r="O91" s="187" t="s">
        <v>84</v>
      </c>
      <c r="P91" s="187"/>
    </row>
    <row r="92" spans="1:16" s="10" customFormat="1">
      <c r="A92" s="64" t="s">
        <v>492</v>
      </c>
      <c r="B92" s="64" t="s">
        <v>160</v>
      </c>
      <c r="C92" s="64">
        <v>1340513139</v>
      </c>
      <c r="D92" s="65" t="s">
        <v>596</v>
      </c>
      <c r="E92" s="66" t="s">
        <v>23</v>
      </c>
      <c r="F92" s="184">
        <v>69.3</v>
      </c>
      <c r="G92" s="184">
        <v>48.51</v>
      </c>
      <c r="H92" s="184">
        <v>79</v>
      </c>
      <c r="I92" s="185">
        <v>7.9</v>
      </c>
      <c r="J92" s="184">
        <v>8.4</v>
      </c>
      <c r="K92" s="184">
        <v>1.68</v>
      </c>
      <c r="L92" s="184">
        <v>58.09</v>
      </c>
      <c r="M92" s="186">
        <v>38</v>
      </c>
      <c r="N92" s="187">
        <v>38</v>
      </c>
      <c r="O92" s="187"/>
      <c r="P92" s="187" t="s">
        <v>597</v>
      </c>
    </row>
    <row r="93" spans="1:16" s="10" customFormat="1">
      <c r="A93" s="64" t="s">
        <v>492</v>
      </c>
      <c r="B93" s="64" t="s">
        <v>160</v>
      </c>
      <c r="C93" s="64">
        <v>1340513140</v>
      </c>
      <c r="D93" s="65" t="s">
        <v>598</v>
      </c>
      <c r="E93" s="66" t="s">
        <v>23</v>
      </c>
      <c r="F93" s="184">
        <v>71.099999999999994</v>
      </c>
      <c r="G93" s="184">
        <v>49.77</v>
      </c>
      <c r="H93" s="184">
        <v>94</v>
      </c>
      <c r="I93" s="185">
        <v>9.4</v>
      </c>
      <c r="J93" s="184">
        <v>12.8</v>
      </c>
      <c r="K93" s="184">
        <v>2.56</v>
      </c>
      <c r="L93" s="184">
        <v>61.73</v>
      </c>
      <c r="M93" s="186">
        <v>31</v>
      </c>
      <c r="N93" s="187">
        <v>31</v>
      </c>
      <c r="O93" s="187"/>
      <c r="P93" s="187" t="s">
        <v>599</v>
      </c>
    </row>
    <row r="94" spans="1:16" s="10" customFormat="1">
      <c r="A94" s="64" t="s">
        <v>492</v>
      </c>
      <c r="B94" s="64" t="s">
        <v>160</v>
      </c>
      <c r="C94" s="64">
        <v>1340513141</v>
      </c>
      <c r="D94" s="65" t="s">
        <v>600</v>
      </c>
      <c r="E94" s="66" t="s">
        <v>20</v>
      </c>
      <c r="F94" s="184">
        <v>73</v>
      </c>
      <c r="G94" s="184">
        <v>51.1</v>
      </c>
      <c r="H94" s="184">
        <v>69</v>
      </c>
      <c r="I94" s="185">
        <v>6.9</v>
      </c>
      <c r="J94" s="184">
        <v>1.2</v>
      </c>
      <c r="K94" s="184">
        <v>0.24</v>
      </c>
      <c r="L94" s="184">
        <v>58.24</v>
      </c>
      <c r="M94" s="186">
        <v>37</v>
      </c>
      <c r="N94" s="187">
        <v>37</v>
      </c>
      <c r="O94" s="187"/>
      <c r="P94" s="187" t="s">
        <v>601</v>
      </c>
    </row>
    <row r="95" spans="1:16" s="10" customFormat="1">
      <c r="A95" s="64" t="s">
        <v>492</v>
      </c>
      <c r="B95" s="64" t="s">
        <v>160</v>
      </c>
      <c r="C95" s="64">
        <v>1340513142</v>
      </c>
      <c r="D95" s="65" t="s">
        <v>602</v>
      </c>
      <c r="E95" s="66" t="s">
        <v>23</v>
      </c>
      <c r="F95" s="184">
        <v>75.8</v>
      </c>
      <c r="G95" s="184">
        <v>53.06</v>
      </c>
      <c r="H95" s="184">
        <v>100</v>
      </c>
      <c r="I95" s="185">
        <v>10</v>
      </c>
      <c r="J95" s="184">
        <v>17.46</v>
      </c>
      <c r="K95" s="184">
        <v>3.49</v>
      </c>
      <c r="L95" s="184">
        <v>66.55</v>
      </c>
      <c r="M95" s="186">
        <v>19</v>
      </c>
      <c r="N95" s="187">
        <v>19</v>
      </c>
      <c r="O95" s="187"/>
      <c r="P95" s="187"/>
    </row>
    <row r="96" spans="1:16" s="10" customFormat="1">
      <c r="A96" s="64" t="s">
        <v>492</v>
      </c>
      <c r="B96" s="64" t="s">
        <v>160</v>
      </c>
      <c r="C96" s="64">
        <v>1340513143</v>
      </c>
      <c r="D96" s="65" t="s">
        <v>603</v>
      </c>
      <c r="E96" s="66" t="s">
        <v>20</v>
      </c>
      <c r="F96" s="184">
        <v>70.2</v>
      </c>
      <c r="G96" s="184">
        <v>49.14</v>
      </c>
      <c r="H96" s="184">
        <v>82</v>
      </c>
      <c r="I96" s="185">
        <v>8.1999999999999993</v>
      </c>
      <c r="J96" s="184">
        <v>6</v>
      </c>
      <c r="K96" s="184">
        <v>1.2</v>
      </c>
      <c r="L96" s="184">
        <v>58.54</v>
      </c>
      <c r="M96" s="186">
        <v>36</v>
      </c>
      <c r="N96" s="187">
        <v>36</v>
      </c>
      <c r="O96" s="187"/>
      <c r="P96" s="187" t="s">
        <v>604</v>
      </c>
    </row>
    <row r="97" spans="1:16" s="10" customFormat="1">
      <c r="A97" s="64" t="s">
        <v>492</v>
      </c>
      <c r="B97" s="64" t="s">
        <v>293</v>
      </c>
      <c r="C97" s="64">
        <v>1340124105</v>
      </c>
      <c r="D97" s="65" t="s">
        <v>605</v>
      </c>
      <c r="E97" s="66" t="s">
        <v>20</v>
      </c>
      <c r="F97" s="184">
        <v>90.7</v>
      </c>
      <c r="G97" s="184">
        <f t="shared" ref="G97:G149" si="2">F97*0.7</f>
        <v>63.489999999999995</v>
      </c>
      <c r="H97" s="184">
        <v>100</v>
      </c>
      <c r="I97" s="185">
        <f t="shared" ref="I97:I149" si="3">H97/10</f>
        <v>10</v>
      </c>
      <c r="J97" s="184">
        <v>47.76</v>
      </c>
      <c r="K97" s="184">
        <f t="shared" ref="K97:K149" si="4">J97*0.2</f>
        <v>9.5519999999999996</v>
      </c>
      <c r="L97" s="184">
        <f>K97+I97+G97</f>
        <v>83.042000000000002</v>
      </c>
      <c r="M97" s="186">
        <v>1</v>
      </c>
      <c r="N97" s="187">
        <v>1</v>
      </c>
      <c r="O97" s="187" t="s">
        <v>84</v>
      </c>
      <c r="P97" s="187"/>
    </row>
    <row r="98" spans="1:16" s="10" customFormat="1">
      <c r="A98" s="64" t="s">
        <v>492</v>
      </c>
      <c r="B98" s="64" t="s">
        <v>293</v>
      </c>
      <c r="C98" s="64">
        <v>1340518101</v>
      </c>
      <c r="D98" s="65" t="s">
        <v>606</v>
      </c>
      <c r="E98" s="66" t="s">
        <v>20</v>
      </c>
      <c r="F98" s="184">
        <v>64.599999999999994</v>
      </c>
      <c r="G98" s="184">
        <f t="shared" si="2"/>
        <v>45.219999999999992</v>
      </c>
      <c r="H98" s="184">
        <v>91</v>
      </c>
      <c r="I98" s="185">
        <f t="shared" si="3"/>
        <v>9.1</v>
      </c>
      <c r="J98" s="184">
        <v>0</v>
      </c>
      <c r="K98" s="184">
        <f t="shared" si="4"/>
        <v>0</v>
      </c>
      <c r="L98" s="184">
        <f>K98+I98+G98</f>
        <v>54.319999999999993</v>
      </c>
      <c r="M98" s="186">
        <v>52</v>
      </c>
      <c r="N98" s="187">
        <v>52</v>
      </c>
      <c r="O98" s="187"/>
      <c r="P98" s="187" t="s">
        <v>607</v>
      </c>
    </row>
    <row r="99" spans="1:16" s="10" customFormat="1">
      <c r="A99" s="64" t="s">
        <v>492</v>
      </c>
      <c r="B99" s="64" t="s">
        <v>293</v>
      </c>
      <c r="C99" s="64">
        <v>1340518102</v>
      </c>
      <c r="D99" s="65" t="s">
        <v>608</v>
      </c>
      <c r="E99" s="66" t="s">
        <v>23</v>
      </c>
      <c r="F99" s="184">
        <v>83.1</v>
      </c>
      <c r="G99" s="184">
        <f t="shared" si="2"/>
        <v>58.169999999999995</v>
      </c>
      <c r="H99" s="184">
        <v>97</v>
      </c>
      <c r="I99" s="185">
        <f t="shared" si="3"/>
        <v>9.6999999999999993</v>
      </c>
      <c r="J99" s="184">
        <v>54.45</v>
      </c>
      <c r="K99" s="184">
        <f t="shared" si="4"/>
        <v>10.89</v>
      </c>
      <c r="L99" s="184">
        <f>K99+I99+G99</f>
        <v>78.759999999999991</v>
      </c>
      <c r="M99" s="186">
        <v>3</v>
      </c>
      <c r="N99" s="187">
        <v>3</v>
      </c>
      <c r="O99" s="187" t="s">
        <v>26</v>
      </c>
      <c r="P99" s="187"/>
    </row>
    <row r="100" spans="1:16" s="10" customFormat="1">
      <c r="A100" s="64" t="s">
        <v>492</v>
      </c>
      <c r="B100" s="64" t="s">
        <v>293</v>
      </c>
      <c r="C100" s="64">
        <v>1340518103</v>
      </c>
      <c r="D100" s="65" t="s">
        <v>610</v>
      </c>
      <c r="E100" s="66" t="s">
        <v>20</v>
      </c>
      <c r="F100" s="184">
        <v>72.400000000000006</v>
      </c>
      <c r="G100" s="184">
        <f t="shared" si="2"/>
        <v>50.68</v>
      </c>
      <c r="H100" s="184">
        <v>91</v>
      </c>
      <c r="I100" s="185">
        <f t="shared" si="3"/>
        <v>9.1</v>
      </c>
      <c r="J100" s="184">
        <v>17</v>
      </c>
      <c r="K100" s="184">
        <f t="shared" si="4"/>
        <v>3.4000000000000004</v>
      </c>
      <c r="L100" s="184">
        <f>K100+I100+G100</f>
        <v>63.18</v>
      </c>
      <c r="M100" s="186">
        <v>41</v>
      </c>
      <c r="N100" s="187">
        <v>41</v>
      </c>
      <c r="O100" s="187"/>
      <c r="P100" s="187" t="s">
        <v>611</v>
      </c>
    </row>
    <row r="101" spans="1:16" s="10" customFormat="1">
      <c r="A101" s="64" t="s">
        <v>492</v>
      </c>
      <c r="B101" s="64" t="s">
        <v>293</v>
      </c>
      <c r="C101" s="64">
        <v>1340518104</v>
      </c>
      <c r="D101" s="65" t="s">
        <v>612</v>
      </c>
      <c r="E101" s="66" t="s">
        <v>20</v>
      </c>
      <c r="F101" s="184">
        <v>76</v>
      </c>
      <c r="G101" s="184">
        <f t="shared" si="2"/>
        <v>53.199999999999996</v>
      </c>
      <c r="H101" s="184">
        <v>97</v>
      </c>
      <c r="I101" s="185">
        <f t="shared" si="3"/>
        <v>9.6999999999999993</v>
      </c>
      <c r="J101" s="184">
        <v>24.05</v>
      </c>
      <c r="K101" s="184">
        <f t="shared" si="4"/>
        <v>4.8100000000000005</v>
      </c>
      <c r="L101" s="184">
        <f>K101+I101+G101</f>
        <v>67.709999999999994</v>
      </c>
      <c r="M101" s="186">
        <v>22</v>
      </c>
      <c r="N101" s="187">
        <v>22</v>
      </c>
      <c r="O101" s="187"/>
      <c r="P101" s="187" t="s">
        <v>609</v>
      </c>
    </row>
    <row r="102" spans="1:16" s="10" customFormat="1">
      <c r="A102" s="64" t="s">
        <v>492</v>
      </c>
      <c r="B102" s="64" t="s">
        <v>293</v>
      </c>
      <c r="C102" s="64">
        <v>1340518106</v>
      </c>
      <c r="D102" s="65" t="s">
        <v>613</v>
      </c>
      <c r="E102" s="66" t="s">
        <v>23</v>
      </c>
      <c r="F102" s="184">
        <v>82.5</v>
      </c>
      <c r="G102" s="184">
        <f t="shared" si="2"/>
        <v>57.749999999999993</v>
      </c>
      <c r="H102" s="184">
        <v>97</v>
      </c>
      <c r="I102" s="185">
        <f t="shared" si="3"/>
        <v>9.6999999999999993</v>
      </c>
      <c r="J102" s="184">
        <v>51.47</v>
      </c>
      <c r="K102" s="184">
        <f t="shared" si="4"/>
        <v>10.294</v>
      </c>
      <c r="L102" s="184">
        <v>77.739999999999995</v>
      </c>
      <c r="M102" s="186">
        <v>6</v>
      </c>
      <c r="N102" s="187">
        <v>6</v>
      </c>
      <c r="O102" s="187" t="s">
        <v>37</v>
      </c>
      <c r="P102" s="187"/>
    </row>
    <row r="103" spans="1:16" s="10" customFormat="1">
      <c r="A103" s="64" t="s">
        <v>492</v>
      </c>
      <c r="B103" s="64" t="s">
        <v>293</v>
      </c>
      <c r="C103" s="64">
        <v>1340518108</v>
      </c>
      <c r="D103" s="65" t="s">
        <v>614</v>
      </c>
      <c r="E103" s="66" t="s">
        <v>23</v>
      </c>
      <c r="F103" s="184">
        <v>77.400000000000006</v>
      </c>
      <c r="G103" s="184">
        <f t="shared" si="2"/>
        <v>54.18</v>
      </c>
      <c r="H103" s="184">
        <v>91</v>
      </c>
      <c r="I103" s="185">
        <f t="shared" si="3"/>
        <v>9.1</v>
      </c>
      <c r="J103" s="184">
        <v>20</v>
      </c>
      <c r="K103" s="184">
        <f t="shared" si="4"/>
        <v>4</v>
      </c>
      <c r="L103" s="184">
        <f t="shared" ref="L103:L149" si="5">K103+I103+G103</f>
        <v>67.28</v>
      </c>
      <c r="M103" s="186">
        <v>26</v>
      </c>
      <c r="N103" s="187">
        <v>26</v>
      </c>
      <c r="O103" s="187"/>
      <c r="P103" s="187" t="s">
        <v>611</v>
      </c>
    </row>
    <row r="104" spans="1:16" s="10" customFormat="1">
      <c r="A104" s="64" t="s">
        <v>492</v>
      </c>
      <c r="B104" s="64" t="s">
        <v>293</v>
      </c>
      <c r="C104" s="64">
        <v>1340518109</v>
      </c>
      <c r="D104" s="65" t="s">
        <v>615</v>
      </c>
      <c r="E104" s="66" t="s">
        <v>23</v>
      </c>
      <c r="F104" s="184">
        <v>83.6</v>
      </c>
      <c r="G104" s="184">
        <f t="shared" si="2"/>
        <v>58.519999999999989</v>
      </c>
      <c r="H104" s="184">
        <v>97</v>
      </c>
      <c r="I104" s="185">
        <f t="shared" si="3"/>
        <v>9.6999999999999993</v>
      </c>
      <c r="J104" s="184">
        <v>47.97</v>
      </c>
      <c r="K104" s="184">
        <f t="shared" si="4"/>
        <v>9.5940000000000012</v>
      </c>
      <c r="L104" s="184">
        <f t="shared" si="5"/>
        <v>77.813999999999993</v>
      </c>
      <c r="M104" s="186">
        <v>4</v>
      </c>
      <c r="N104" s="187">
        <v>4</v>
      </c>
      <c r="O104" s="187" t="s">
        <v>26</v>
      </c>
      <c r="P104" s="187"/>
    </row>
    <row r="105" spans="1:16" s="10" customFormat="1">
      <c r="A105" s="64" t="s">
        <v>492</v>
      </c>
      <c r="B105" s="64" t="s">
        <v>293</v>
      </c>
      <c r="C105" s="64">
        <v>1340518110</v>
      </c>
      <c r="D105" s="65" t="s">
        <v>616</v>
      </c>
      <c r="E105" s="66" t="s">
        <v>23</v>
      </c>
      <c r="F105" s="184">
        <v>79.400000000000006</v>
      </c>
      <c r="G105" s="184">
        <f t="shared" si="2"/>
        <v>55.58</v>
      </c>
      <c r="H105" s="184">
        <v>98</v>
      </c>
      <c r="I105" s="185">
        <f t="shared" si="3"/>
        <v>9.8000000000000007</v>
      </c>
      <c r="J105" s="184">
        <v>15.53</v>
      </c>
      <c r="K105" s="184">
        <f t="shared" si="4"/>
        <v>3.1059999999999999</v>
      </c>
      <c r="L105" s="184">
        <f t="shared" si="5"/>
        <v>68.486000000000004</v>
      </c>
      <c r="M105" s="186">
        <v>19</v>
      </c>
      <c r="N105" s="187">
        <v>19</v>
      </c>
      <c r="O105" s="187"/>
      <c r="P105" s="187" t="s">
        <v>617</v>
      </c>
    </row>
    <row r="106" spans="1:16" s="10" customFormat="1">
      <c r="A106" s="64" t="s">
        <v>492</v>
      </c>
      <c r="B106" s="64" t="s">
        <v>293</v>
      </c>
      <c r="C106" s="64">
        <v>1340518111</v>
      </c>
      <c r="D106" s="65" t="s">
        <v>618</v>
      </c>
      <c r="E106" s="66" t="s">
        <v>23</v>
      </c>
      <c r="F106" s="184">
        <v>77</v>
      </c>
      <c r="G106" s="184">
        <f t="shared" si="2"/>
        <v>53.9</v>
      </c>
      <c r="H106" s="184">
        <v>98</v>
      </c>
      <c r="I106" s="185">
        <f t="shared" si="3"/>
        <v>9.8000000000000007</v>
      </c>
      <c r="J106" s="184">
        <v>5.0599999999999996</v>
      </c>
      <c r="K106" s="184">
        <f t="shared" si="4"/>
        <v>1.012</v>
      </c>
      <c r="L106" s="184">
        <f t="shared" si="5"/>
        <v>64.712000000000003</v>
      </c>
      <c r="M106" s="186">
        <v>35</v>
      </c>
      <c r="N106" s="187">
        <v>35</v>
      </c>
      <c r="O106" s="187"/>
      <c r="P106" s="187" t="s">
        <v>619</v>
      </c>
    </row>
    <row r="107" spans="1:16" s="10" customFormat="1">
      <c r="A107" s="64" t="s">
        <v>492</v>
      </c>
      <c r="B107" s="64" t="s">
        <v>293</v>
      </c>
      <c r="C107" s="64">
        <v>1340518112</v>
      </c>
      <c r="D107" s="65" t="s">
        <v>620</v>
      </c>
      <c r="E107" s="66" t="s">
        <v>23</v>
      </c>
      <c r="F107" s="184">
        <v>74.599999999999994</v>
      </c>
      <c r="G107" s="184">
        <f t="shared" si="2"/>
        <v>52.219999999999992</v>
      </c>
      <c r="H107" s="184">
        <v>100</v>
      </c>
      <c r="I107" s="185">
        <f t="shared" si="3"/>
        <v>10</v>
      </c>
      <c r="J107" s="184">
        <v>0</v>
      </c>
      <c r="K107" s="184">
        <f t="shared" si="4"/>
        <v>0</v>
      </c>
      <c r="L107" s="184">
        <f t="shared" si="5"/>
        <v>62.219999999999992</v>
      </c>
      <c r="M107" s="186">
        <v>45</v>
      </c>
      <c r="N107" s="187">
        <v>45</v>
      </c>
      <c r="O107" s="187"/>
      <c r="P107" s="187" t="s">
        <v>619</v>
      </c>
    </row>
    <row r="108" spans="1:16" s="224" customFormat="1">
      <c r="A108" s="217" t="s">
        <v>492</v>
      </c>
      <c r="B108" s="217" t="s">
        <v>293</v>
      </c>
      <c r="C108" s="217">
        <v>1340518114</v>
      </c>
      <c r="D108" s="218" t="s">
        <v>621</v>
      </c>
      <c r="E108" s="219" t="s">
        <v>20</v>
      </c>
      <c r="F108" s="220">
        <v>85.6</v>
      </c>
      <c r="G108" s="220">
        <f t="shared" si="2"/>
        <v>59.919999999999995</v>
      </c>
      <c r="H108" s="220">
        <v>97</v>
      </c>
      <c r="I108" s="220">
        <f t="shared" si="3"/>
        <v>9.6999999999999993</v>
      </c>
      <c r="J108" s="220">
        <v>40.68</v>
      </c>
      <c r="K108" s="220">
        <f t="shared" si="4"/>
        <v>8.136000000000001</v>
      </c>
      <c r="L108" s="220">
        <f t="shared" si="5"/>
        <v>77.756</v>
      </c>
      <c r="M108" s="221">
        <v>5</v>
      </c>
      <c r="N108" s="222">
        <v>5</v>
      </c>
      <c r="O108" s="222" t="s">
        <v>1757</v>
      </c>
      <c r="P108" s="222"/>
    </row>
    <row r="109" spans="1:16" s="10" customFormat="1">
      <c r="A109" s="64" t="s">
        <v>492</v>
      </c>
      <c r="B109" s="64" t="s">
        <v>293</v>
      </c>
      <c r="C109" s="64">
        <v>1340518116</v>
      </c>
      <c r="D109" s="65" t="s">
        <v>622</v>
      </c>
      <c r="E109" s="66" t="s">
        <v>23</v>
      </c>
      <c r="F109" s="184">
        <v>78</v>
      </c>
      <c r="G109" s="184">
        <f t="shared" si="2"/>
        <v>54.599999999999994</v>
      </c>
      <c r="H109" s="184">
        <v>91</v>
      </c>
      <c r="I109" s="185">
        <f t="shared" si="3"/>
        <v>9.1</v>
      </c>
      <c r="J109" s="184">
        <v>6</v>
      </c>
      <c r="K109" s="184">
        <f t="shared" si="4"/>
        <v>1.2000000000000002</v>
      </c>
      <c r="L109" s="184">
        <f t="shared" si="5"/>
        <v>64.899999999999991</v>
      </c>
      <c r="M109" s="186">
        <v>33</v>
      </c>
      <c r="N109" s="187">
        <v>33</v>
      </c>
      <c r="O109" s="187"/>
      <c r="P109" s="187" t="s">
        <v>623</v>
      </c>
    </row>
    <row r="110" spans="1:16" s="10" customFormat="1">
      <c r="A110" s="64" t="s">
        <v>492</v>
      </c>
      <c r="B110" s="64" t="s">
        <v>293</v>
      </c>
      <c r="C110" s="64">
        <v>1340518117</v>
      </c>
      <c r="D110" s="65" t="s">
        <v>624</v>
      </c>
      <c r="E110" s="66" t="s">
        <v>20</v>
      </c>
      <c r="F110" s="184">
        <v>71.599999999999994</v>
      </c>
      <c r="G110" s="184">
        <f t="shared" si="2"/>
        <v>50.11999999999999</v>
      </c>
      <c r="H110" s="184">
        <v>97</v>
      </c>
      <c r="I110" s="185">
        <f t="shared" si="3"/>
        <v>9.6999999999999993</v>
      </c>
      <c r="J110" s="184">
        <v>36.299999999999997</v>
      </c>
      <c r="K110" s="184">
        <f t="shared" si="4"/>
        <v>7.26</v>
      </c>
      <c r="L110" s="184">
        <f t="shared" si="5"/>
        <v>67.079999999999984</v>
      </c>
      <c r="M110" s="186">
        <v>29</v>
      </c>
      <c r="N110" s="187">
        <v>29</v>
      </c>
      <c r="O110" s="187"/>
      <c r="P110" s="187" t="s">
        <v>625</v>
      </c>
    </row>
    <row r="111" spans="1:16" s="10" customFormat="1">
      <c r="A111" s="64" t="s">
        <v>492</v>
      </c>
      <c r="B111" s="64" t="s">
        <v>293</v>
      </c>
      <c r="C111" s="64">
        <v>1340518118</v>
      </c>
      <c r="D111" s="65" t="s">
        <v>626</v>
      </c>
      <c r="E111" s="66" t="s">
        <v>23</v>
      </c>
      <c r="F111" s="184">
        <v>67.5</v>
      </c>
      <c r="G111" s="184">
        <f t="shared" si="2"/>
        <v>47.25</v>
      </c>
      <c r="H111" s="184">
        <v>82</v>
      </c>
      <c r="I111" s="185">
        <f t="shared" si="3"/>
        <v>8.1999999999999993</v>
      </c>
      <c r="J111" s="184">
        <v>8.0000000000000071</v>
      </c>
      <c r="K111" s="184">
        <f t="shared" si="4"/>
        <v>1.6000000000000014</v>
      </c>
      <c r="L111" s="184">
        <f t="shared" si="5"/>
        <v>57.05</v>
      </c>
      <c r="M111" s="186">
        <v>49</v>
      </c>
      <c r="N111" s="187">
        <v>49</v>
      </c>
      <c r="O111" s="187"/>
      <c r="P111" s="187" t="s">
        <v>627</v>
      </c>
    </row>
    <row r="112" spans="1:16" s="10" customFormat="1">
      <c r="A112" s="64" t="s">
        <v>492</v>
      </c>
      <c r="B112" s="64" t="s">
        <v>293</v>
      </c>
      <c r="C112" s="64">
        <v>1340518120</v>
      </c>
      <c r="D112" s="65" t="s">
        <v>628</v>
      </c>
      <c r="E112" s="66" t="s">
        <v>23</v>
      </c>
      <c r="F112" s="184">
        <v>78.400000000000006</v>
      </c>
      <c r="G112" s="184">
        <f t="shared" si="2"/>
        <v>54.88</v>
      </c>
      <c r="H112" s="184">
        <v>100</v>
      </c>
      <c r="I112" s="185">
        <f t="shared" si="3"/>
        <v>10</v>
      </c>
      <c r="J112" s="184">
        <v>29.13</v>
      </c>
      <c r="K112" s="184">
        <f t="shared" si="4"/>
        <v>5.8260000000000005</v>
      </c>
      <c r="L112" s="184">
        <f t="shared" si="5"/>
        <v>70.706000000000003</v>
      </c>
      <c r="M112" s="186">
        <v>16</v>
      </c>
      <c r="N112" s="187">
        <v>16</v>
      </c>
      <c r="O112" s="187"/>
      <c r="P112" s="187"/>
    </row>
    <row r="113" spans="1:16" s="10" customFormat="1">
      <c r="A113" s="64" t="s">
        <v>492</v>
      </c>
      <c r="B113" s="64" t="s">
        <v>293</v>
      </c>
      <c r="C113" s="64">
        <v>1340518123</v>
      </c>
      <c r="D113" s="65" t="s">
        <v>629</v>
      </c>
      <c r="E113" s="66" t="s">
        <v>23</v>
      </c>
      <c r="F113" s="184">
        <v>79.2</v>
      </c>
      <c r="G113" s="184">
        <f t="shared" si="2"/>
        <v>55.44</v>
      </c>
      <c r="H113" s="184">
        <v>100</v>
      </c>
      <c r="I113" s="185">
        <f t="shared" si="3"/>
        <v>10</v>
      </c>
      <c r="J113" s="184">
        <v>9.1300000000000008</v>
      </c>
      <c r="K113" s="184">
        <f t="shared" si="4"/>
        <v>1.8260000000000003</v>
      </c>
      <c r="L113" s="184">
        <f t="shared" si="5"/>
        <v>67.265999999999991</v>
      </c>
      <c r="M113" s="186">
        <v>27</v>
      </c>
      <c r="N113" s="187">
        <v>27</v>
      </c>
      <c r="O113" s="187"/>
      <c r="P113" s="187"/>
    </row>
    <row r="114" spans="1:16" s="10" customFormat="1">
      <c r="A114" s="64" t="s">
        <v>492</v>
      </c>
      <c r="B114" s="64" t="s">
        <v>293</v>
      </c>
      <c r="C114" s="64">
        <v>1340518125</v>
      </c>
      <c r="D114" s="65" t="s">
        <v>630</v>
      </c>
      <c r="E114" s="66" t="s">
        <v>23</v>
      </c>
      <c r="F114" s="184">
        <v>76.599999999999994</v>
      </c>
      <c r="G114" s="184">
        <f t="shared" si="2"/>
        <v>53.61999999999999</v>
      </c>
      <c r="H114" s="184">
        <v>100</v>
      </c>
      <c r="I114" s="185">
        <f t="shared" si="3"/>
        <v>10</v>
      </c>
      <c r="J114" s="184">
        <v>9.4700000000000006</v>
      </c>
      <c r="K114" s="184">
        <f t="shared" si="4"/>
        <v>1.8940000000000001</v>
      </c>
      <c r="L114" s="184">
        <f t="shared" si="5"/>
        <v>65.513999999999996</v>
      </c>
      <c r="M114" s="186">
        <v>32</v>
      </c>
      <c r="N114" s="187">
        <v>32</v>
      </c>
      <c r="O114" s="187"/>
      <c r="P114" s="187"/>
    </row>
    <row r="115" spans="1:16" s="10" customFormat="1">
      <c r="A115" s="64" t="s">
        <v>492</v>
      </c>
      <c r="B115" s="64" t="s">
        <v>293</v>
      </c>
      <c r="C115" s="64">
        <v>1340518128</v>
      </c>
      <c r="D115" s="65" t="s">
        <v>631</v>
      </c>
      <c r="E115" s="66" t="s">
        <v>23</v>
      </c>
      <c r="F115" s="184">
        <v>82.2</v>
      </c>
      <c r="G115" s="184">
        <f t="shared" si="2"/>
        <v>57.54</v>
      </c>
      <c r="H115" s="184">
        <v>100</v>
      </c>
      <c r="I115" s="185">
        <f t="shared" si="3"/>
        <v>10</v>
      </c>
      <c r="J115" s="184">
        <v>0</v>
      </c>
      <c r="K115" s="184">
        <f t="shared" si="4"/>
        <v>0</v>
      </c>
      <c r="L115" s="184">
        <f t="shared" si="5"/>
        <v>67.539999999999992</v>
      </c>
      <c r="M115" s="186">
        <v>24</v>
      </c>
      <c r="N115" s="187">
        <v>24</v>
      </c>
      <c r="O115" s="187"/>
      <c r="P115" s="187"/>
    </row>
    <row r="116" spans="1:16" s="224" customFormat="1">
      <c r="A116" s="217" t="s">
        <v>492</v>
      </c>
      <c r="B116" s="217" t="s">
        <v>293</v>
      </c>
      <c r="C116" s="217">
        <v>1340518129</v>
      </c>
      <c r="D116" s="218" t="s">
        <v>632</v>
      </c>
      <c r="E116" s="219" t="s">
        <v>20</v>
      </c>
      <c r="F116" s="220">
        <v>77.900000000000006</v>
      </c>
      <c r="G116" s="220">
        <f t="shared" si="2"/>
        <v>54.53</v>
      </c>
      <c r="H116" s="220">
        <v>100</v>
      </c>
      <c r="I116" s="220">
        <f t="shared" si="3"/>
        <v>10</v>
      </c>
      <c r="J116" s="220">
        <v>48.03</v>
      </c>
      <c r="K116" s="220">
        <f t="shared" si="4"/>
        <v>9.6060000000000016</v>
      </c>
      <c r="L116" s="220">
        <f t="shared" si="5"/>
        <v>74.135999999999996</v>
      </c>
      <c r="M116" s="221">
        <v>10</v>
      </c>
      <c r="N116" s="222">
        <v>10</v>
      </c>
      <c r="O116" s="222" t="s">
        <v>37</v>
      </c>
      <c r="P116" s="222"/>
    </row>
    <row r="117" spans="1:16" s="10" customFormat="1">
      <c r="A117" s="64" t="s">
        <v>492</v>
      </c>
      <c r="B117" s="64" t="s">
        <v>293</v>
      </c>
      <c r="C117" s="64">
        <v>1340518130</v>
      </c>
      <c r="D117" s="65" t="s">
        <v>633</v>
      </c>
      <c r="E117" s="66" t="s">
        <v>23</v>
      </c>
      <c r="F117" s="184">
        <v>73.900000000000006</v>
      </c>
      <c r="G117" s="184">
        <f t="shared" si="2"/>
        <v>51.730000000000004</v>
      </c>
      <c r="H117" s="184">
        <v>72</v>
      </c>
      <c r="I117" s="185">
        <f t="shared" si="3"/>
        <v>7.2</v>
      </c>
      <c r="J117" s="184">
        <v>9.9600000000000009</v>
      </c>
      <c r="K117" s="184">
        <f t="shared" si="4"/>
        <v>1.9920000000000002</v>
      </c>
      <c r="L117" s="184">
        <f t="shared" si="5"/>
        <v>60.922000000000004</v>
      </c>
      <c r="M117" s="186">
        <v>48</v>
      </c>
      <c r="N117" s="187">
        <v>48</v>
      </c>
      <c r="O117" s="187"/>
      <c r="P117" s="187" t="s">
        <v>634</v>
      </c>
    </row>
    <row r="118" spans="1:16" s="10" customFormat="1">
      <c r="A118" s="64" t="s">
        <v>492</v>
      </c>
      <c r="B118" s="64" t="s">
        <v>293</v>
      </c>
      <c r="C118" s="64">
        <v>1340518131</v>
      </c>
      <c r="D118" s="65" t="s">
        <v>635</v>
      </c>
      <c r="E118" s="66" t="s">
        <v>20</v>
      </c>
      <c r="F118" s="184">
        <v>73.7</v>
      </c>
      <c r="G118" s="184">
        <f t="shared" si="2"/>
        <v>51.589999999999996</v>
      </c>
      <c r="H118" s="184">
        <v>100</v>
      </c>
      <c r="I118" s="185">
        <f t="shared" si="3"/>
        <v>10</v>
      </c>
      <c r="J118" s="184">
        <v>8.64</v>
      </c>
      <c r="K118" s="184">
        <f t="shared" si="4"/>
        <v>1.7280000000000002</v>
      </c>
      <c r="L118" s="184">
        <f t="shared" si="5"/>
        <v>63.317999999999998</v>
      </c>
      <c r="M118" s="186">
        <v>39</v>
      </c>
      <c r="N118" s="187">
        <v>39</v>
      </c>
      <c r="O118" s="187"/>
      <c r="P118" s="187"/>
    </row>
    <row r="119" spans="1:16" s="10" customFormat="1">
      <c r="A119" s="64" t="s">
        <v>492</v>
      </c>
      <c r="B119" s="64" t="s">
        <v>293</v>
      </c>
      <c r="C119" s="64">
        <v>1340518134</v>
      </c>
      <c r="D119" s="65" t="s">
        <v>636</v>
      </c>
      <c r="E119" s="66" t="s">
        <v>20</v>
      </c>
      <c r="F119" s="184">
        <v>74.599999999999994</v>
      </c>
      <c r="G119" s="184">
        <f t="shared" si="2"/>
        <v>52.219999999999992</v>
      </c>
      <c r="H119" s="184">
        <v>100</v>
      </c>
      <c r="I119" s="185">
        <f t="shared" si="3"/>
        <v>10</v>
      </c>
      <c r="J119" s="184">
        <v>0</v>
      </c>
      <c r="K119" s="184">
        <f t="shared" si="4"/>
        <v>0</v>
      </c>
      <c r="L119" s="184">
        <f t="shared" si="5"/>
        <v>62.219999999999992</v>
      </c>
      <c r="M119" s="186">
        <v>46</v>
      </c>
      <c r="N119" s="187">
        <v>46</v>
      </c>
      <c r="O119" s="187"/>
      <c r="P119" s="187"/>
    </row>
    <row r="120" spans="1:16" s="10" customFormat="1">
      <c r="A120" s="64" t="s">
        <v>492</v>
      </c>
      <c r="B120" s="64" t="s">
        <v>293</v>
      </c>
      <c r="C120" s="64">
        <v>1340518135</v>
      </c>
      <c r="D120" s="65" t="s">
        <v>637</v>
      </c>
      <c r="E120" s="66" t="s">
        <v>23</v>
      </c>
      <c r="F120" s="184">
        <v>82.6</v>
      </c>
      <c r="G120" s="184">
        <f t="shared" si="2"/>
        <v>57.819999999999993</v>
      </c>
      <c r="H120" s="184">
        <v>100</v>
      </c>
      <c r="I120" s="185">
        <f t="shared" si="3"/>
        <v>10</v>
      </c>
      <c r="J120" s="184">
        <v>32</v>
      </c>
      <c r="K120" s="184">
        <f t="shared" si="4"/>
        <v>6.4</v>
      </c>
      <c r="L120" s="184">
        <f t="shared" si="5"/>
        <v>74.22</v>
      </c>
      <c r="M120" s="186">
        <v>9</v>
      </c>
      <c r="N120" s="187">
        <v>9</v>
      </c>
      <c r="O120" s="187" t="s">
        <v>37</v>
      </c>
      <c r="P120" s="187"/>
    </row>
    <row r="121" spans="1:16" s="10" customFormat="1">
      <c r="A121" s="64" t="s">
        <v>492</v>
      </c>
      <c r="B121" s="64" t="s">
        <v>293</v>
      </c>
      <c r="C121" s="64">
        <v>1340518136</v>
      </c>
      <c r="D121" s="65" t="s">
        <v>638</v>
      </c>
      <c r="E121" s="66" t="s">
        <v>20</v>
      </c>
      <c r="F121" s="184">
        <v>77.5</v>
      </c>
      <c r="G121" s="184">
        <f t="shared" si="2"/>
        <v>54.25</v>
      </c>
      <c r="H121" s="184">
        <v>100</v>
      </c>
      <c r="I121" s="185">
        <f t="shared" si="3"/>
        <v>10</v>
      </c>
      <c r="J121" s="184">
        <v>8.64</v>
      </c>
      <c r="K121" s="184">
        <f t="shared" si="4"/>
        <v>1.7280000000000002</v>
      </c>
      <c r="L121" s="184">
        <f t="shared" si="5"/>
        <v>65.977999999999994</v>
      </c>
      <c r="M121" s="186">
        <v>30</v>
      </c>
      <c r="N121" s="187">
        <v>30</v>
      </c>
      <c r="O121" s="187"/>
      <c r="P121" s="187"/>
    </row>
    <row r="122" spans="1:16" s="10" customFormat="1">
      <c r="A122" s="64" t="s">
        <v>492</v>
      </c>
      <c r="B122" s="64" t="s">
        <v>293</v>
      </c>
      <c r="C122" s="64">
        <v>1340518137</v>
      </c>
      <c r="D122" s="65" t="s">
        <v>639</v>
      </c>
      <c r="E122" s="66" t="s">
        <v>23</v>
      </c>
      <c r="F122" s="184">
        <v>81.900000000000006</v>
      </c>
      <c r="G122" s="184">
        <f t="shared" si="2"/>
        <v>57.33</v>
      </c>
      <c r="H122" s="184">
        <v>96</v>
      </c>
      <c r="I122" s="185">
        <f t="shared" si="3"/>
        <v>9.6</v>
      </c>
      <c r="J122" s="184">
        <v>24.63</v>
      </c>
      <c r="K122" s="184">
        <f t="shared" si="4"/>
        <v>4.9260000000000002</v>
      </c>
      <c r="L122" s="184">
        <f t="shared" si="5"/>
        <v>71.855999999999995</v>
      </c>
      <c r="M122" s="186">
        <v>12</v>
      </c>
      <c r="N122" s="187">
        <v>12</v>
      </c>
      <c r="O122" s="187"/>
      <c r="P122" s="187" t="s">
        <v>640</v>
      </c>
    </row>
    <row r="123" spans="1:16" s="10" customFormat="1">
      <c r="A123" s="64" t="s">
        <v>492</v>
      </c>
      <c r="B123" s="64" t="s">
        <v>293</v>
      </c>
      <c r="C123" s="64">
        <v>1340518139</v>
      </c>
      <c r="D123" s="65" t="s">
        <v>641</v>
      </c>
      <c r="E123" s="66" t="s">
        <v>23</v>
      </c>
      <c r="F123" s="184">
        <v>77.2</v>
      </c>
      <c r="G123" s="184">
        <f t="shared" si="2"/>
        <v>54.04</v>
      </c>
      <c r="H123" s="184">
        <v>100</v>
      </c>
      <c r="I123" s="185">
        <f t="shared" si="3"/>
        <v>10</v>
      </c>
      <c r="J123" s="184">
        <v>16.399999999999999</v>
      </c>
      <c r="K123" s="184">
        <f t="shared" si="4"/>
        <v>3.28</v>
      </c>
      <c r="L123" s="184">
        <f t="shared" si="5"/>
        <v>67.319999999999993</v>
      </c>
      <c r="M123" s="186">
        <v>25</v>
      </c>
      <c r="N123" s="187">
        <v>25</v>
      </c>
      <c r="O123" s="187"/>
      <c r="P123" s="187"/>
    </row>
    <row r="124" spans="1:16" s="10" customFormat="1">
      <c r="A124" s="64" t="s">
        <v>492</v>
      </c>
      <c r="B124" s="64" t="s">
        <v>293</v>
      </c>
      <c r="C124" s="64">
        <v>1340518140</v>
      </c>
      <c r="D124" s="65" t="s">
        <v>642</v>
      </c>
      <c r="E124" s="66" t="s">
        <v>23</v>
      </c>
      <c r="F124" s="184">
        <v>79.5</v>
      </c>
      <c r="G124" s="184">
        <f t="shared" si="2"/>
        <v>55.65</v>
      </c>
      <c r="H124" s="184">
        <v>93</v>
      </c>
      <c r="I124" s="185">
        <f t="shared" si="3"/>
        <v>9.3000000000000007</v>
      </c>
      <c r="J124" s="184">
        <v>13.4</v>
      </c>
      <c r="K124" s="184">
        <f t="shared" si="4"/>
        <v>2.68</v>
      </c>
      <c r="L124" s="184">
        <f t="shared" si="5"/>
        <v>67.63</v>
      </c>
      <c r="M124" s="186">
        <v>23</v>
      </c>
      <c r="N124" s="187">
        <v>23</v>
      </c>
      <c r="O124" s="187"/>
      <c r="P124" s="187" t="s">
        <v>609</v>
      </c>
    </row>
    <row r="125" spans="1:16" s="10" customFormat="1">
      <c r="A125" s="64" t="s">
        <v>492</v>
      </c>
      <c r="B125" s="64" t="s">
        <v>293</v>
      </c>
      <c r="C125" s="64">
        <v>1340518142</v>
      </c>
      <c r="D125" s="65" t="s">
        <v>643</v>
      </c>
      <c r="E125" s="66" t="s">
        <v>23</v>
      </c>
      <c r="F125" s="184">
        <v>81</v>
      </c>
      <c r="G125" s="184">
        <f t="shared" si="2"/>
        <v>56.699999999999996</v>
      </c>
      <c r="H125" s="184">
        <v>97</v>
      </c>
      <c r="I125" s="185">
        <f t="shared" si="3"/>
        <v>9.6999999999999993</v>
      </c>
      <c r="J125" s="184">
        <v>17.2</v>
      </c>
      <c r="K125" s="184">
        <f t="shared" si="4"/>
        <v>3.44</v>
      </c>
      <c r="L125" s="184">
        <f t="shared" si="5"/>
        <v>69.839999999999989</v>
      </c>
      <c r="M125" s="186">
        <v>17</v>
      </c>
      <c r="N125" s="187">
        <v>17</v>
      </c>
      <c r="O125" s="187"/>
      <c r="P125" s="187" t="s">
        <v>644</v>
      </c>
    </row>
    <row r="126" spans="1:16" s="10" customFormat="1">
      <c r="A126" s="64" t="s">
        <v>492</v>
      </c>
      <c r="B126" s="64" t="s">
        <v>293</v>
      </c>
      <c r="C126" s="64">
        <v>1340518143</v>
      </c>
      <c r="D126" s="65" t="s">
        <v>645</v>
      </c>
      <c r="E126" s="66" t="s">
        <v>23</v>
      </c>
      <c r="F126" s="184">
        <v>80.400000000000006</v>
      </c>
      <c r="G126" s="184">
        <f t="shared" si="2"/>
        <v>56.28</v>
      </c>
      <c r="H126" s="184">
        <v>97</v>
      </c>
      <c r="I126" s="185">
        <f t="shared" si="3"/>
        <v>9.6999999999999993</v>
      </c>
      <c r="J126" s="184">
        <v>45.58</v>
      </c>
      <c r="K126" s="184">
        <f t="shared" si="4"/>
        <v>9.1159999999999997</v>
      </c>
      <c r="L126" s="184">
        <f t="shared" si="5"/>
        <v>75.096000000000004</v>
      </c>
      <c r="M126" s="186">
        <v>8</v>
      </c>
      <c r="N126" s="187">
        <v>8</v>
      </c>
      <c r="O126" s="187" t="s">
        <v>37</v>
      </c>
      <c r="P126" s="187"/>
    </row>
    <row r="127" spans="1:16" s="10" customFormat="1">
      <c r="A127" s="64" t="s">
        <v>492</v>
      </c>
      <c r="B127" s="64" t="s">
        <v>293</v>
      </c>
      <c r="C127" s="64">
        <v>1340518144</v>
      </c>
      <c r="D127" s="65" t="s">
        <v>646</v>
      </c>
      <c r="E127" s="66" t="s">
        <v>23</v>
      </c>
      <c r="F127" s="184">
        <v>75</v>
      </c>
      <c r="G127" s="184">
        <f t="shared" si="2"/>
        <v>52.5</v>
      </c>
      <c r="H127" s="184">
        <v>88</v>
      </c>
      <c r="I127" s="185">
        <f t="shared" si="3"/>
        <v>8.8000000000000007</v>
      </c>
      <c r="J127" s="184">
        <v>10</v>
      </c>
      <c r="K127" s="184">
        <f t="shared" si="4"/>
        <v>2</v>
      </c>
      <c r="L127" s="184">
        <f t="shared" si="5"/>
        <v>63.3</v>
      </c>
      <c r="M127" s="186">
        <v>40</v>
      </c>
      <c r="N127" s="187">
        <v>40</v>
      </c>
      <c r="O127" s="187"/>
      <c r="P127" s="187" t="s">
        <v>647</v>
      </c>
    </row>
    <row r="128" spans="1:16" s="10" customFormat="1">
      <c r="A128" s="64" t="s">
        <v>492</v>
      </c>
      <c r="B128" s="64" t="s">
        <v>293</v>
      </c>
      <c r="C128" s="64">
        <v>1340518145</v>
      </c>
      <c r="D128" s="65" t="s">
        <v>648</v>
      </c>
      <c r="E128" s="66" t="s">
        <v>23</v>
      </c>
      <c r="F128" s="184">
        <v>83.6</v>
      </c>
      <c r="G128" s="184">
        <f t="shared" si="2"/>
        <v>58.519999999999989</v>
      </c>
      <c r="H128" s="184">
        <v>97</v>
      </c>
      <c r="I128" s="185">
        <f t="shared" si="3"/>
        <v>9.6999999999999993</v>
      </c>
      <c r="J128" s="184">
        <v>47.51</v>
      </c>
      <c r="K128" s="184">
        <f t="shared" si="4"/>
        <v>9.5020000000000007</v>
      </c>
      <c r="L128" s="184">
        <f t="shared" si="5"/>
        <v>77.72199999999998</v>
      </c>
      <c r="M128" s="186">
        <v>7</v>
      </c>
      <c r="N128" s="187">
        <v>7</v>
      </c>
      <c r="O128" s="187" t="s">
        <v>37</v>
      </c>
      <c r="P128" s="187"/>
    </row>
    <row r="129" spans="1:16" s="10" customFormat="1">
      <c r="A129" s="64" t="s">
        <v>492</v>
      </c>
      <c r="B129" s="64" t="s">
        <v>293</v>
      </c>
      <c r="C129" s="64">
        <v>1340518146</v>
      </c>
      <c r="D129" s="65" t="s">
        <v>649</v>
      </c>
      <c r="E129" s="66" t="s">
        <v>23</v>
      </c>
      <c r="F129" s="184">
        <v>74.3</v>
      </c>
      <c r="G129" s="184">
        <f t="shared" si="2"/>
        <v>52.01</v>
      </c>
      <c r="H129" s="184">
        <v>96</v>
      </c>
      <c r="I129" s="185">
        <f t="shared" si="3"/>
        <v>9.6</v>
      </c>
      <c r="J129" s="184">
        <v>15.19</v>
      </c>
      <c r="K129" s="184">
        <f t="shared" si="4"/>
        <v>3.0380000000000003</v>
      </c>
      <c r="L129" s="184">
        <f t="shared" si="5"/>
        <v>64.647999999999996</v>
      </c>
      <c r="M129" s="186">
        <v>36</v>
      </c>
      <c r="N129" s="187">
        <v>36</v>
      </c>
      <c r="O129" s="187"/>
      <c r="P129" s="187" t="s">
        <v>650</v>
      </c>
    </row>
    <row r="130" spans="1:16" s="10" customFormat="1">
      <c r="A130" s="64" t="s">
        <v>492</v>
      </c>
      <c r="B130" s="64" t="s">
        <v>293</v>
      </c>
      <c r="C130" s="64">
        <v>1340518147</v>
      </c>
      <c r="D130" s="65" t="s">
        <v>651</v>
      </c>
      <c r="E130" s="66" t="s">
        <v>23</v>
      </c>
      <c r="F130" s="184">
        <v>84.5</v>
      </c>
      <c r="G130" s="184">
        <f t="shared" si="2"/>
        <v>59.15</v>
      </c>
      <c r="H130" s="184">
        <v>100</v>
      </c>
      <c r="I130" s="185">
        <f t="shared" si="3"/>
        <v>10</v>
      </c>
      <c r="J130" s="184">
        <v>12</v>
      </c>
      <c r="K130" s="184">
        <f t="shared" si="4"/>
        <v>2.4000000000000004</v>
      </c>
      <c r="L130" s="184">
        <f t="shared" si="5"/>
        <v>71.55</v>
      </c>
      <c r="M130" s="186">
        <v>13</v>
      </c>
      <c r="N130" s="187">
        <v>13</v>
      </c>
      <c r="O130" s="187"/>
      <c r="P130" s="187"/>
    </row>
    <row r="131" spans="1:16" s="10" customFormat="1">
      <c r="A131" s="64" t="s">
        <v>492</v>
      </c>
      <c r="B131" s="64" t="s">
        <v>293</v>
      </c>
      <c r="C131" s="64">
        <v>1340518148</v>
      </c>
      <c r="D131" s="65" t="s">
        <v>652</v>
      </c>
      <c r="E131" s="66" t="s">
        <v>23</v>
      </c>
      <c r="F131" s="184">
        <v>75.400000000000006</v>
      </c>
      <c r="G131" s="184">
        <f t="shared" si="2"/>
        <v>52.78</v>
      </c>
      <c r="H131" s="184">
        <v>96</v>
      </c>
      <c r="I131" s="185">
        <f t="shared" si="3"/>
        <v>9.6</v>
      </c>
      <c r="J131" s="184">
        <v>6.0000000000000053</v>
      </c>
      <c r="K131" s="184">
        <f t="shared" si="4"/>
        <v>1.2000000000000011</v>
      </c>
      <c r="L131" s="184">
        <f t="shared" si="5"/>
        <v>63.58</v>
      </c>
      <c r="M131" s="186">
        <v>38</v>
      </c>
      <c r="N131" s="187">
        <v>38</v>
      </c>
      <c r="O131" s="187"/>
      <c r="P131" s="187" t="s">
        <v>653</v>
      </c>
    </row>
    <row r="132" spans="1:16" s="10" customFormat="1">
      <c r="A132" s="64" t="s">
        <v>492</v>
      </c>
      <c r="B132" s="64" t="s">
        <v>293</v>
      </c>
      <c r="C132" s="64">
        <v>1340518149</v>
      </c>
      <c r="D132" s="65" t="s">
        <v>654</v>
      </c>
      <c r="E132" s="66" t="s">
        <v>23</v>
      </c>
      <c r="F132" s="184">
        <v>77.3</v>
      </c>
      <c r="G132" s="184">
        <f t="shared" si="2"/>
        <v>54.109999999999992</v>
      </c>
      <c r="H132" s="184">
        <v>100</v>
      </c>
      <c r="I132" s="185">
        <f t="shared" si="3"/>
        <v>10</v>
      </c>
      <c r="J132" s="184">
        <v>37</v>
      </c>
      <c r="K132" s="184">
        <f t="shared" si="4"/>
        <v>7.4</v>
      </c>
      <c r="L132" s="184">
        <f t="shared" si="5"/>
        <v>71.509999999999991</v>
      </c>
      <c r="M132" s="186">
        <v>14</v>
      </c>
      <c r="N132" s="187">
        <v>14</v>
      </c>
      <c r="O132" s="187"/>
      <c r="P132" s="187" t="s">
        <v>655</v>
      </c>
    </row>
    <row r="133" spans="1:16" s="10" customFormat="1">
      <c r="A133" s="64" t="s">
        <v>492</v>
      </c>
      <c r="B133" s="64" t="s">
        <v>293</v>
      </c>
      <c r="C133" s="64">
        <v>1340518150</v>
      </c>
      <c r="D133" s="65" t="s">
        <v>656</v>
      </c>
      <c r="E133" s="66" t="s">
        <v>23</v>
      </c>
      <c r="F133" s="184">
        <v>78.900000000000006</v>
      </c>
      <c r="G133" s="184">
        <f t="shared" si="2"/>
        <v>55.230000000000004</v>
      </c>
      <c r="H133" s="184">
        <v>100</v>
      </c>
      <c r="I133" s="185">
        <f t="shared" si="3"/>
        <v>10</v>
      </c>
      <c r="J133" s="184">
        <v>27.79</v>
      </c>
      <c r="K133" s="184">
        <f t="shared" si="4"/>
        <v>5.5579999999999998</v>
      </c>
      <c r="L133" s="184">
        <f t="shared" si="5"/>
        <v>70.788000000000011</v>
      </c>
      <c r="M133" s="186">
        <v>15</v>
      </c>
      <c r="N133" s="187">
        <v>15</v>
      </c>
      <c r="O133" s="187"/>
      <c r="P133" s="187"/>
    </row>
    <row r="134" spans="1:16" s="10" customFormat="1">
      <c r="A134" s="64" t="s">
        <v>492</v>
      </c>
      <c r="B134" s="64" t="s">
        <v>293</v>
      </c>
      <c r="C134" s="64">
        <v>1340518151</v>
      </c>
      <c r="D134" s="65" t="s">
        <v>657</v>
      </c>
      <c r="E134" s="66" t="s">
        <v>23</v>
      </c>
      <c r="F134" s="184">
        <v>68.599999999999994</v>
      </c>
      <c r="G134" s="184">
        <f t="shared" si="2"/>
        <v>48.019999999999996</v>
      </c>
      <c r="H134" s="184">
        <v>61</v>
      </c>
      <c r="I134" s="185">
        <f t="shared" si="3"/>
        <v>6.1</v>
      </c>
      <c r="J134" s="184">
        <v>8</v>
      </c>
      <c r="K134" s="184">
        <f t="shared" si="4"/>
        <v>1.6</v>
      </c>
      <c r="L134" s="184">
        <f t="shared" si="5"/>
        <v>55.72</v>
      </c>
      <c r="M134" s="186">
        <v>50</v>
      </c>
      <c r="N134" s="187">
        <v>50</v>
      </c>
      <c r="O134" s="187"/>
      <c r="P134" s="187" t="s">
        <v>658</v>
      </c>
    </row>
    <row r="135" spans="1:16" s="10" customFormat="1" ht="24">
      <c r="A135" s="64" t="s">
        <v>492</v>
      </c>
      <c r="B135" s="64" t="s">
        <v>293</v>
      </c>
      <c r="C135" s="64">
        <v>1340518152</v>
      </c>
      <c r="D135" s="65" t="s">
        <v>659</v>
      </c>
      <c r="E135" s="66" t="s">
        <v>23</v>
      </c>
      <c r="F135" s="184">
        <v>86.8</v>
      </c>
      <c r="G135" s="184">
        <f t="shared" si="2"/>
        <v>60.759999999999991</v>
      </c>
      <c r="H135" s="184">
        <v>97</v>
      </c>
      <c r="I135" s="185">
        <f t="shared" si="3"/>
        <v>9.6999999999999993</v>
      </c>
      <c r="J135" s="184">
        <v>48.48</v>
      </c>
      <c r="K135" s="184">
        <f t="shared" si="4"/>
        <v>9.6959999999999997</v>
      </c>
      <c r="L135" s="184">
        <f t="shared" si="5"/>
        <v>80.155999999999992</v>
      </c>
      <c r="M135" s="186">
        <v>2</v>
      </c>
      <c r="N135" s="187">
        <v>2</v>
      </c>
      <c r="O135" s="187" t="s">
        <v>1759</v>
      </c>
      <c r="P135" s="187"/>
    </row>
    <row r="136" spans="1:16" s="10" customFormat="1">
      <c r="A136" s="64" t="s">
        <v>492</v>
      </c>
      <c r="B136" s="64" t="s">
        <v>293</v>
      </c>
      <c r="C136" s="64">
        <v>1340518153</v>
      </c>
      <c r="D136" s="65" t="s">
        <v>661</v>
      </c>
      <c r="E136" s="66" t="s">
        <v>20</v>
      </c>
      <c r="F136" s="184">
        <v>74.400000000000006</v>
      </c>
      <c r="G136" s="184">
        <f t="shared" si="2"/>
        <v>52.08</v>
      </c>
      <c r="H136" s="184">
        <v>100</v>
      </c>
      <c r="I136" s="185">
        <f t="shared" si="3"/>
        <v>10</v>
      </c>
      <c r="J136" s="184">
        <v>0</v>
      </c>
      <c r="K136" s="184">
        <f t="shared" si="4"/>
        <v>0</v>
      </c>
      <c r="L136" s="184">
        <f t="shared" si="5"/>
        <v>62.08</v>
      </c>
      <c r="M136" s="186">
        <v>47</v>
      </c>
      <c r="N136" s="187">
        <v>47</v>
      </c>
      <c r="O136" s="187"/>
      <c r="P136" s="187"/>
    </row>
    <row r="137" spans="1:16" s="10" customFormat="1">
      <c r="A137" s="64" t="s">
        <v>492</v>
      </c>
      <c r="B137" s="64" t="s">
        <v>293</v>
      </c>
      <c r="C137" s="64">
        <v>1340518154</v>
      </c>
      <c r="D137" s="65" t="s">
        <v>662</v>
      </c>
      <c r="E137" s="66" t="s">
        <v>23</v>
      </c>
      <c r="F137" s="184">
        <v>81.599999999999994</v>
      </c>
      <c r="G137" s="184">
        <f t="shared" si="2"/>
        <v>57.11999999999999</v>
      </c>
      <c r="H137" s="184">
        <v>97</v>
      </c>
      <c r="I137" s="185">
        <f t="shared" si="3"/>
        <v>9.6999999999999993</v>
      </c>
      <c r="J137" s="184">
        <v>10</v>
      </c>
      <c r="K137" s="184">
        <f t="shared" si="4"/>
        <v>2</v>
      </c>
      <c r="L137" s="184">
        <f t="shared" si="5"/>
        <v>68.819999999999993</v>
      </c>
      <c r="M137" s="186">
        <v>18</v>
      </c>
      <c r="N137" s="187">
        <v>18</v>
      </c>
      <c r="O137" s="187"/>
      <c r="P137" s="187" t="s">
        <v>660</v>
      </c>
    </row>
    <row r="138" spans="1:16" s="10" customFormat="1">
      <c r="A138" s="64" t="s">
        <v>492</v>
      </c>
      <c r="B138" s="64" t="s">
        <v>293</v>
      </c>
      <c r="C138" s="64">
        <v>1340518155</v>
      </c>
      <c r="D138" s="65" t="s">
        <v>663</v>
      </c>
      <c r="E138" s="66" t="s">
        <v>23</v>
      </c>
      <c r="F138" s="184">
        <v>80.099999999999994</v>
      </c>
      <c r="G138" s="184">
        <f t="shared" si="2"/>
        <v>56.069999999999993</v>
      </c>
      <c r="H138" s="184">
        <v>91</v>
      </c>
      <c r="I138" s="185">
        <f t="shared" si="3"/>
        <v>9.1</v>
      </c>
      <c r="J138" s="184">
        <v>4</v>
      </c>
      <c r="K138" s="184">
        <f t="shared" si="4"/>
        <v>0.8</v>
      </c>
      <c r="L138" s="184">
        <f t="shared" si="5"/>
        <v>65.97</v>
      </c>
      <c r="M138" s="186">
        <v>31</v>
      </c>
      <c r="N138" s="187">
        <v>31</v>
      </c>
      <c r="O138" s="187"/>
      <c r="P138" s="187" t="s">
        <v>664</v>
      </c>
    </row>
    <row r="139" spans="1:16" s="10" customFormat="1">
      <c r="A139" s="64" t="s">
        <v>492</v>
      </c>
      <c r="B139" s="64" t="s">
        <v>293</v>
      </c>
      <c r="C139" s="64">
        <v>1340518156</v>
      </c>
      <c r="D139" s="65" t="s">
        <v>665</v>
      </c>
      <c r="E139" s="66" t="s">
        <v>23</v>
      </c>
      <c r="F139" s="184">
        <v>77.5</v>
      </c>
      <c r="G139" s="184">
        <f t="shared" si="2"/>
        <v>54.25</v>
      </c>
      <c r="H139" s="184">
        <v>97</v>
      </c>
      <c r="I139" s="185">
        <f t="shared" si="3"/>
        <v>9.6999999999999993</v>
      </c>
      <c r="J139" s="184">
        <v>4</v>
      </c>
      <c r="K139" s="184">
        <f t="shared" si="4"/>
        <v>0.8</v>
      </c>
      <c r="L139" s="184">
        <f t="shared" si="5"/>
        <v>64.75</v>
      </c>
      <c r="M139" s="186">
        <v>34</v>
      </c>
      <c r="N139" s="187">
        <v>34</v>
      </c>
      <c r="O139" s="187"/>
      <c r="P139" s="187" t="s">
        <v>660</v>
      </c>
    </row>
    <row r="140" spans="1:16" s="10" customFormat="1">
      <c r="A140" s="64" t="s">
        <v>492</v>
      </c>
      <c r="B140" s="64" t="s">
        <v>293</v>
      </c>
      <c r="C140" s="64">
        <v>1340518157</v>
      </c>
      <c r="D140" s="65" t="s">
        <v>666</v>
      </c>
      <c r="E140" s="66" t="s">
        <v>20</v>
      </c>
      <c r="F140" s="184">
        <v>77.2</v>
      </c>
      <c r="G140" s="184">
        <f t="shared" si="2"/>
        <v>54.04</v>
      </c>
      <c r="H140" s="184">
        <v>100</v>
      </c>
      <c r="I140" s="185">
        <f t="shared" si="3"/>
        <v>10</v>
      </c>
      <c r="J140" s="184">
        <v>2</v>
      </c>
      <c r="K140" s="184">
        <f t="shared" si="4"/>
        <v>0.4</v>
      </c>
      <c r="L140" s="184">
        <f t="shared" si="5"/>
        <v>64.44</v>
      </c>
      <c r="M140" s="186">
        <v>37</v>
      </c>
      <c r="N140" s="187">
        <v>37</v>
      </c>
      <c r="O140" s="187"/>
      <c r="P140" s="187"/>
    </row>
    <row r="141" spans="1:16" s="10" customFormat="1">
      <c r="A141" s="64" t="s">
        <v>492</v>
      </c>
      <c r="B141" s="64" t="s">
        <v>293</v>
      </c>
      <c r="C141" s="64">
        <v>1340518158</v>
      </c>
      <c r="D141" s="65" t="s">
        <v>667</v>
      </c>
      <c r="E141" s="66" t="s">
        <v>20</v>
      </c>
      <c r="F141" s="184">
        <v>68.599999999999994</v>
      </c>
      <c r="G141" s="184">
        <f t="shared" si="2"/>
        <v>48.019999999999996</v>
      </c>
      <c r="H141" s="184">
        <v>64</v>
      </c>
      <c r="I141" s="185">
        <f t="shared" si="3"/>
        <v>6.4</v>
      </c>
      <c r="J141" s="184">
        <v>0</v>
      </c>
      <c r="K141" s="184">
        <f t="shared" si="4"/>
        <v>0</v>
      </c>
      <c r="L141" s="184">
        <f t="shared" si="5"/>
        <v>54.419999999999995</v>
      </c>
      <c r="M141" s="186">
        <v>51</v>
      </c>
      <c r="N141" s="187">
        <v>51</v>
      </c>
      <c r="O141" s="187"/>
      <c r="P141" s="187" t="s">
        <v>668</v>
      </c>
    </row>
    <row r="142" spans="1:16">
      <c r="A142" s="64" t="s">
        <v>492</v>
      </c>
      <c r="B142" s="64" t="s">
        <v>293</v>
      </c>
      <c r="C142" s="64">
        <v>1340518159</v>
      </c>
      <c r="D142" s="65" t="s">
        <v>669</v>
      </c>
      <c r="E142" s="66" t="s">
        <v>20</v>
      </c>
      <c r="F142" s="184">
        <v>68.099999999999994</v>
      </c>
      <c r="G142" s="184">
        <f t="shared" si="2"/>
        <v>47.669999999999995</v>
      </c>
      <c r="H142" s="184">
        <v>66</v>
      </c>
      <c r="I142" s="185">
        <f t="shared" si="3"/>
        <v>6.6</v>
      </c>
      <c r="J142" s="184">
        <v>0</v>
      </c>
      <c r="K142" s="184">
        <f t="shared" si="4"/>
        <v>0</v>
      </c>
      <c r="L142" s="184">
        <f t="shared" si="5"/>
        <v>54.269999999999996</v>
      </c>
      <c r="M142" s="186">
        <v>53</v>
      </c>
      <c r="N142" s="187">
        <v>53</v>
      </c>
      <c r="O142" s="187"/>
      <c r="P142" s="187" t="s">
        <v>670</v>
      </c>
    </row>
    <row r="143" spans="1:16">
      <c r="A143" s="64" t="s">
        <v>492</v>
      </c>
      <c r="B143" s="64" t="s">
        <v>293</v>
      </c>
      <c r="C143" s="64">
        <v>1340518161</v>
      </c>
      <c r="D143" s="65" t="s">
        <v>671</v>
      </c>
      <c r="E143" s="66" t="s">
        <v>20</v>
      </c>
      <c r="F143" s="184">
        <v>72</v>
      </c>
      <c r="G143" s="184">
        <f t="shared" si="2"/>
        <v>50.4</v>
      </c>
      <c r="H143" s="184">
        <v>100</v>
      </c>
      <c r="I143" s="185">
        <f t="shared" si="3"/>
        <v>10</v>
      </c>
      <c r="J143" s="184">
        <v>11</v>
      </c>
      <c r="K143" s="184">
        <f t="shared" si="4"/>
        <v>2.2000000000000002</v>
      </c>
      <c r="L143" s="184">
        <f t="shared" si="5"/>
        <v>62.599999999999994</v>
      </c>
      <c r="M143" s="186">
        <v>44</v>
      </c>
      <c r="N143" s="187">
        <v>44</v>
      </c>
      <c r="O143" s="187"/>
      <c r="P143" s="187"/>
    </row>
    <row r="144" spans="1:16">
      <c r="A144" s="64" t="s">
        <v>492</v>
      </c>
      <c r="B144" s="64" t="s">
        <v>293</v>
      </c>
      <c r="C144" s="64">
        <v>1340518162</v>
      </c>
      <c r="D144" s="65" t="s">
        <v>672</v>
      </c>
      <c r="E144" s="66" t="s">
        <v>23</v>
      </c>
      <c r="F144" s="184">
        <v>81.7</v>
      </c>
      <c r="G144" s="184">
        <f t="shared" si="2"/>
        <v>57.19</v>
      </c>
      <c r="H144" s="184">
        <v>97</v>
      </c>
      <c r="I144" s="185">
        <f t="shared" si="3"/>
        <v>9.6999999999999993</v>
      </c>
      <c r="J144" s="184">
        <v>31.84</v>
      </c>
      <c r="K144" s="184">
        <f t="shared" si="4"/>
        <v>6.3680000000000003</v>
      </c>
      <c r="L144" s="184">
        <f t="shared" si="5"/>
        <v>73.257999999999996</v>
      </c>
      <c r="M144" s="186">
        <v>11</v>
      </c>
      <c r="N144" s="187">
        <v>11</v>
      </c>
      <c r="O144" s="187" t="s">
        <v>206</v>
      </c>
      <c r="P144" s="187"/>
    </row>
    <row r="145" spans="1:16">
      <c r="A145" s="64" t="s">
        <v>492</v>
      </c>
      <c r="B145" s="64" t="s">
        <v>293</v>
      </c>
      <c r="C145" s="64">
        <v>1340518163</v>
      </c>
      <c r="D145" s="65" t="s">
        <v>673</v>
      </c>
      <c r="E145" s="66" t="s">
        <v>23</v>
      </c>
      <c r="F145" s="184">
        <v>81.900000000000006</v>
      </c>
      <c r="G145" s="184">
        <f t="shared" si="2"/>
        <v>57.33</v>
      </c>
      <c r="H145" s="184">
        <v>97</v>
      </c>
      <c r="I145" s="185">
        <f t="shared" si="3"/>
        <v>9.6999999999999993</v>
      </c>
      <c r="J145" s="184">
        <v>4</v>
      </c>
      <c r="K145" s="184">
        <f t="shared" si="4"/>
        <v>0.8</v>
      </c>
      <c r="L145" s="184">
        <f t="shared" si="5"/>
        <v>67.83</v>
      </c>
      <c r="M145" s="186">
        <v>21</v>
      </c>
      <c r="N145" s="187">
        <v>21</v>
      </c>
      <c r="O145" s="187"/>
      <c r="P145" s="187" t="s">
        <v>660</v>
      </c>
    </row>
    <row r="146" spans="1:16">
      <c r="A146" s="64" t="s">
        <v>492</v>
      </c>
      <c r="B146" s="64" t="s">
        <v>293</v>
      </c>
      <c r="C146" s="64">
        <v>1340518164</v>
      </c>
      <c r="D146" s="65" t="s">
        <v>674</v>
      </c>
      <c r="E146" s="66" t="s">
        <v>20</v>
      </c>
      <c r="F146" s="184">
        <v>72.400000000000006</v>
      </c>
      <c r="G146" s="184">
        <f t="shared" si="2"/>
        <v>50.68</v>
      </c>
      <c r="H146" s="184">
        <v>100</v>
      </c>
      <c r="I146" s="185">
        <f t="shared" si="3"/>
        <v>10</v>
      </c>
      <c r="J146" s="184">
        <v>12</v>
      </c>
      <c r="K146" s="184">
        <f t="shared" si="4"/>
        <v>2.4000000000000004</v>
      </c>
      <c r="L146" s="184">
        <f t="shared" si="5"/>
        <v>63.08</v>
      </c>
      <c r="M146" s="186">
        <v>42</v>
      </c>
      <c r="N146" s="187">
        <v>42</v>
      </c>
      <c r="O146" s="187"/>
      <c r="P146" s="187"/>
    </row>
    <row r="147" spans="1:16">
      <c r="A147" s="64" t="s">
        <v>492</v>
      </c>
      <c r="B147" s="64" t="s">
        <v>293</v>
      </c>
      <c r="C147" s="64">
        <v>1340518165</v>
      </c>
      <c r="D147" s="65" t="s">
        <v>675</v>
      </c>
      <c r="E147" s="66" t="s">
        <v>23</v>
      </c>
      <c r="F147" s="184">
        <v>79</v>
      </c>
      <c r="G147" s="184">
        <f t="shared" si="2"/>
        <v>55.3</v>
      </c>
      <c r="H147" s="184">
        <v>97</v>
      </c>
      <c r="I147" s="185">
        <f t="shared" si="3"/>
        <v>9.6999999999999993</v>
      </c>
      <c r="J147" s="184">
        <v>16.87</v>
      </c>
      <c r="K147" s="184">
        <f t="shared" si="4"/>
        <v>3.3740000000000006</v>
      </c>
      <c r="L147" s="184">
        <f t="shared" si="5"/>
        <v>68.373999999999995</v>
      </c>
      <c r="M147" s="186">
        <v>20</v>
      </c>
      <c r="N147" s="187">
        <v>20</v>
      </c>
      <c r="O147" s="187"/>
      <c r="P147" s="187" t="s">
        <v>660</v>
      </c>
    </row>
    <row r="148" spans="1:16">
      <c r="A148" s="64" t="s">
        <v>492</v>
      </c>
      <c r="B148" s="64" t="s">
        <v>293</v>
      </c>
      <c r="C148" s="64">
        <v>1340518166</v>
      </c>
      <c r="D148" s="65" t="s">
        <v>676</v>
      </c>
      <c r="E148" s="66" t="s">
        <v>23</v>
      </c>
      <c r="F148" s="184">
        <v>79.2</v>
      </c>
      <c r="G148" s="184">
        <f t="shared" si="2"/>
        <v>55.44</v>
      </c>
      <c r="H148" s="184">
        <v>100</v>
      </c>
      <c r="I148" s="185">
        <f t="shared" si="3"/>
        <v>10</v>
      </c>
      <c r="J148" s="184">
        <v>8.8699999999999992</v>
      </c>
      <c r="K148" s="184">
        <f t="shared" si="4"/>
        <v>1.774</v>
      </c>
      <c r="L148" s="184">
        <f t="shared" si="5"/>
        <v>67.213999999999999</v>
      </c>
      <c r="M148" s="186">
        <v>28</v>
      </c>
      <c r="N148" s="187">
        <v>28</v>
      </c>
      <c r="O148" s="187"/>
      <c r="P148" s="187"/>
    </row>
    <row r="149" spans="1:16">
      <c r="A149" s="64" t="s">
        <v>492</v>
      </c>
      <c r="B149" s="64" t="s">
        <v>293</v>
      </c>
      <c r="C149" s="64">
        <v>1340518167</v>
      </c>
      <c r="D149" s="65" t="s">
        <v>677</v>
      </c>
      <c r="E149" s="66" t="s">
        <v>20</v>
      </c>
      <c r="F149" s="184">
        <v>73.8</v>
      </c>
      <c r="G149" s="184">
        <f t="shared" si="2"/>
        <v>51.66</v>
      </c>
      <c r="H149" s="184">
        <v>100</v>
      </c>
      <c r="I149" s="185">
        <f t="shared" si="3"/>
        <v>10</v>
      </c>
      <c r="J149" s="184">
        <v>6</v>
      </c>
      <c r="K149" s="184">
        <f t="shared" si="4"/>
        <v>1.2000000000000002</v>
      </c>
      <c r="L149" s="184">
        <f t="shared" si="5"/>
        <v>62.86</v>
      </c>
      <c r="M149" s="186">
        <v>43</v>
      </c>
      <c r="N149" s="187">
        <v>43</v>
      </c>
      <c r="O149" s="187"/>
      <c r="P149" s="187"/>
    </row>
    <row r="150" spans="1:16">
      <c r="A150" s="64" t="s">
        <v>492</v>
      </c>
      <c r="B150" s="64" t="s">
        <v>678</v>
      </c>
      <c r="C150" s="64">
        <v>1140516167</v>
      </c>
      <c r="D150" s="65" t="s">
        <v>679</v>
      </c>
      <c r="E150" s="66" t="s">
        <v>23</v>
      </c>
      <c r="F150" s="184">
        <v>85.6</v>
      </c>
      <c r="G150" s="184">
        <v>59.92</v>
      </c>
      <c r="H150" s="184">
        <v>100</v>
      </c>
      <c r="I150" s="185">
        <v>10</v>
      </c>
      <c r="J150" s="184">
        <v>37.875</v>
      </c>
      <c r="K150" s="184">
        <v>7.5750000000000002</v>
      </c>
      <c r="L150" s="184">
        <v>77.5</v>
      </c>
      <c r="M150" s="186">
        <v>10</v>
      </c>
      <c r="N150" s="187">
        <v>10</v>
      </c>
      <c r="O150" s="187" t="s">
        <v>37</v>
      </c>
      <c r="P150" s="187"/>
    </row>
    <row r="151" spans="1:16" ht="24">
      <c r="A151" s="64" t="s">
        <v>492</v>
      </c>
      <c r="B151" s="64" t="s">
        <v>678</v>
      </c>
      <c r="C151" s="64">
        <v>1340516101</v>
      </c>
      <c r="D151" s="65" t="s">
        <v>680</v>
      </c>
      <c r="E151" s="66" t="s">
        <v>23</v>
      </c>
      <c r="F151" s="184">
        <v>82.6</v>
      </c>
      <c r="G151" s="184">
        <v>57.82</v>
      </c>
      <c r="H151" s="184">
        <v>100</v>
      </c>
      <c r="I151" s="185">
        <v>10</v>
      </c>
      <c r="J151" s="184">
        <v>54.875</v>
      </c>
      <c r="K151" s="184">
        <v>10.975</v>
      </c>
      <c r="L151" s="184">
        <v>78.8</v>
      </c>
      <c r="M151" s="186">
        <v>7</v>
      </c>
      <c r="N151" s="187">
        <v>7</v>
      </c>
      <c r="O151" s="187" t="s">
        <v>1750</v>
      </c>
      <c r="P151" s="187"/>
    </row>
    <row r="152" spans="1:16">
      <c r="A152" s="64" t="s">
        <v>492</v>
      </c>
      <c r="B152" s="64" t="s">
        <v>678</v>
      </c>
      <c r="C152" s="64">
        <v>1340516102</v>
      </c>
      <c r="D152" s="65" t="s">
        <v>681</v>
      </c>
      <c r="E152" s="66" t="s">
        <v>20</v>
      </c>
      <c r="F152" s="184">
        <v>76.5</v>
      </c>
      <c r="G152" s="184">
        <v>53.55</v>
      </c>
      <c r="H152" s="184">
        <v>94</v>
      </c>
      <c r="I152" s="185">
        <v>9.4</v>
      </c>
      <c r="J152" s="184">
        <v>37.375</v>
      </c>
      <c r="K152" s="184">
        <v>7.4749999999999996</v>
      </c>
      <c r="L152" s="184">
        <v>70.430000000000007</v>
      </c>
      <c r="M152" s="186">
        <v>35</v>
      </c>
      <c r="N152" s="187">
        <v>35</v>
      </c>
      <c r="O152" s="187"/>
      <c r="P152" s="187" t="s">
        <v>682</v>
      </c>
    </row>
    <row r="153" spans="1:16">
      <c r="A153" s="64" t="s">
        <v>492</v>
      </c>
      <c r="B153" s="64" t="s">
        <v>678</v>
      </c>
      <c r="C153" s="64">
        <v>1340516103</v>
      </c>
      <c r="D153" s="65" t="s">
        <v>683</v>
      </c>
      <c r="E153" s="66" t="s">
        <v>23</v>
      </c>
      <c r="F153" s="184">
        <v>81.099999999999994</v>
      </c>
      <c r="G153" s="184">
        <v>56.77</v>
      </c>
      <c r="H153" s="184">
        <v>100</v>
      </c>
      <c r="I153" s="185">
        <v>10</v>
      </c>
      <c r="J153" s="184">
        <v>33.875</v>
      </c>
      <c r="K153" s="184">
        <v>6.7750000000000004</v>
      </c>
      <c r="L153" s="184">
        <v>73.55</v>
      </c>
      <c r="M153" s="186">
        <v>23</v>
      </c>
      <c r="N153" s="187">
        <v>23</v>
      </c>
      <c r="O153" s="187"/>
      <c r="P153" s="187"/>
    </row>
    <row r="154" spans="1:16">
      <c r="A154" s="64" t="s">
        <v>492</v>
      </c>
      <c r="B154" s="64" t="s">
        <v>678</v>
      </c>
      <c r="C154" s="64">
        <v>1340516104</v>
      </c>
      <c r="D154" s="65" t="s">
        <v>684</v>
      </c>
      <c r="E154" s="66" t="s">
        <v>20</v>
      </c>
      <c r="F154" s="184">
        <v>79.7</v>
      </c>
      <c r="G154" s="184">
        <v>55.79</v>
      </c>
      <c r="H154" s="184">
        <v>100</v>
      </c>
      <c r="I154" s="185">
        <v>10</v>
      </c>
      <c r="J154" s="184">
        <v>41.375</v>
      </c>
      <c r="K154" s="184">
        <v>8.2750000000000004</v>
      </c>
      <c r="L154" s="184">
        <v>74.069999999999993</v>
      </c>
      <c r="M154" s="186">
        <v>20</v>
      </c>
      <c r="N154" s="187">
        <v>20</v>
      </c>
      <c r="O154" s="187"/>
      <c r="P154" s="187"/>
    </row>
    <row r="155" spans="1:16">
      <c r="A155" s="64" t="s">
        <v>492</v>
      </c>
      <c r="B155" s="64" t="s">
        <v>678</v>
      </c>
      <c r="C155" s="64">
        <v>1340516105</v>
      </c>
      <c r="D155" s="65" t="s">
        <v>685</v>
      </c>
      <c r="E155" s="66" t="s">
        <v>23</v>
      </c>
      <c r="F155" s="184">
        <v>83.8</v>
      </c>
      <c r="G155" s="184">
        <v>58.66</v>
      </c>
      <c r="H155" s="184">
        <v>100</v>
      </c>
      <c r="I155" s="185">
        <v>10</v>
      </c>
      <c r="J155" s="184">
        <v>41.125</v>
      </c>
      <c r="K155" s="184">
        <v>8.2249999999999996</v>
      </c>
      <c r="L155" s="184">
        <v>76.89</v>
      </c>
      <c r="M155" s="186">
        <v>13</v>
      </c>
      <c r="N155" s="187">
        <v>13</v>
      </c>
      <c r="O155" s="187" t="s">
        <v>37</v>
      </c>
      <c r="P155" s="187"/>
    </row>
    <row r="156" spans="1:16">
      <c r="A156" s="64" t="s">
        <v>492</v>
      </c>
      <c r="B156" s="64" t="s">
        <v>678</v>
      </c>
      <c r="C156" s="64">
        <v>1340516106</v>
      </c>
      <c r="D156" s="65" t="s">
        <v>686</v>
      </c>
      <c r="E156" s="66" t="s">
        <v>23</v>
      </c>
      <c r="F156" s="184">
        <v>79.599999999999994</v>
      </c>
      <c r="G156" s="184">
        <v>55.72</v>
      </c>
      <c r="H156" s="184">
        <v>100</v>
      </c>
      <c r="I156" s="185">
        <v>10</v>
      </c>
      <c r="J156" s="184">
        <v>31</v>
      </c>
      <c r="K156" s="184">
        <v>6.2</v>
      </c>
      <c r="L156" s="184">
        <v>71.92</v>
      </c>
      <c r="M156" s="186">
        <v>30</v>
      </c>
      <c r="N156" s="187">
        <v>30</v>
      </c>
      <c r="O156" s="187"/>
      <c r="P156" s="187"/>
    </row>
    <row r="157" spans="1:16">
      <c r="A157" s="64" t="s">
        <v>492</v>
      </c>
      <c r="B157" s="64" t="s">
        <v>678</v>
      </c>
      <c r="C157" s="64">
        <v>1340516107</v>
      </c>
      <c r="D157" s="65" t="s">
        <v>687</v>
      </c>
      <c r="E157" s="66" t="s">
        <v>23</v>
      </c>
      <c r="F157" s="184">
        <v>79.2</v>
      </c>
      <c r="G157" s="184">
        <v>55.44</v>
      </c>
      <c r="H157" s="184">
        <v>97</v>
      </c>
      <c r="I157" s="185">
        <v>9.6999999999999993</v>
      </c>
      <c r="J157" s="184">
        <v>11</v>
      </c>
      <c r="K157" s="184">
        <v>2.2000000000000002</v>
      </c>
      <c r="L157" s="184">
        <v>67.34</v>
      </c>
      <c r="M157" s="186">
        <v>41</v>
      </c>
      <c r="N157" s="187">
        <v>41</v>
      </c>
      <c r="O157" s="187"/>
      <c r="P157" s="187" t="s">
        <v>688</v>
      </c>
    </row>
    <row r="158" spans="1:16">
      <c r="A158" s="64" t="s">
        <v>492</v>
      </c>
      <c r="B158" s="64" t="s">
        <v>678</v>
      </c>
      <c r="C158" s="64">
        <v>1340516108</v>
      </c>
      <c r="D158" s="65" t="s">
        <v>689</v>
      </c>
      <c r="E158" s="66" t="s">
        <v>20</v>
      </c>
      <c r="F158" s="184">
        <v>85.8</v>
      </c>
      <c r="G158" s="184">
        <v>60.06</v>
      </c>
      <c r="H158" s="184">
        <v>100</v>
      </c>
      <c r="I158" s="185">
        <v>10</v>
      </c>
      <c r="J158" s="184">
        <v>43.375</v>
      </c>
      <c r="K158" s="184">
        <v>8.6750000000000007</v>
      </c>
      <c r="L158" s="184">
        <v>78.739999999999995</v>
      </c>
      <c r="M158" s="186">
        <v>8</v>
      </c>
      <c r="N158" s="187">
        <v>8</v>
      </c>
      <c r="O158" s="187" t="s">
        <v>37</v>
      </c>
      <c r="P158" s="187"/>
    </row>
    <row r="159" spans="1:16">
      <c r="A159" s="64" t="s">
        <v>492</v>
      </c>
      <c r="B159" s="64" t="s">
        <v>678</v>
      </c>
      <c r="C159" s="64">
        <v>1340516109</v>
      </c>
      <c r="D159" s="65" t="s">
        <v>690</v>
      </c>
      <c r="E159" s="66" t="s">
        <v>23</v>
      </c>
      <c r="F159" s="184">
        <v>74.8</v>
      </c>
      <c r="G159" s="184">
        <v>52.36</v>
      </c>
      <c r="H159" s="184">
        <v>100</v>
      </c>
      <c r="I159" s="185">
        <v>10</v>
      </c>
      <c r="J159" s="184">
        <v>7</v>
      </c>
      <c r="K159" s="184">
        <v>1.4</v>
      </c>
      <c r="L159" s="184">
        <v>63.76</v>
      </c>
      <c r="M159" s="186">
        <v>51</v>
      </c>
      <c r="N159" s="187">
        <v>51</v>
      </c>
      <c r="O159" s="187"/>
      <c r="P159" s="187"/>
    </row>
    <row r="160" spans="1:16">
      <c r="A160" s="64" t="s">
        <v>492</v>
      </c>
      <c r="B160" s="64" t="s">
        <v>678</v>
      </c>
      <c r="C160" s="64">
        <v>1340516110</v>
      </c>
      <c r="D160" s="65" t="s">
        <v>691</v>
      </c>
      <c r="E160" s="66" t="s">
        <v>23</v>
      </c>
      <c r="F160" s="184">
        <v>78.2</v>
      </c>
      <c r="G160" s="184">
        <v>54.74</v>
      </c>
      <c r="H160" s="184">
        <v>81</v>
      </c>
      <c r="I160" s="185">
        <v>8.1</v>
      </c>
      <c r="J160" s="184">
        <v>9</v>
      </c>
      <c r="K160" s="184">
        <v>1.8</v>
      </c>
      <c r="L160" s="184">
        <v>64.64</v>
      </c>
      <c r="M160" s="186">
        <v>47</v>
      </c>
      <c r="N160" s="187">
        <v>47</v>
      </c>
      <c r="O160" s="187"/>
      <c r="P160" s="187" t="s">
        <v>692</v>
      </c>
    </row>
    <row r="161" spans="1:16">
      <c r="A161" s="64" t="s">
        <v>492</v>
      </c>
      <c r="B161" s="64" t="s">
        <v>678</v>
      </c>
      <c r="C161" s="64">
        <v>1340516111</v>
      </c>
      <c r="D161" s="65" t="s">
        <v>693</v>
      </c>
      <c r="E161" s="66" t="s">
        <v>20</v>
      </c>
      <c r="F161" s="184">
        <v>75.5</v>
      </c>
      <c r="G161" s="184">
        <v>52.85</v>
      </c>
      <c r="H161" s="184">
        <v>100</v>
      </c>
      <c r="I161" s="185">
        <v>10</v>
      </c>
      <c r="J161" s="184">
        <v>41.5</v>
      </c>
      <c r="K161" s="184">
        <v>8.3000000000000007</v>
      </c>
      <c r="L161" s="184">
        <v>71.150000000000006</v>
      </c>
      <c r="M161" s="186">
        <v>33</v>
      </c>
      <c r="N161" s="187">
        <v>33</v>
      </c>
      <c r="O161" s="187"/>
      <c r="P161" s="187"/>
    </row>
    <row r="162" spans="1:16">
      <c r="A162" s="64" t="s">
        <v>492</v>
      </c>
      <c r="B162" s="64" t="s">
        <v>678</v>
      </c>
      <c r="C162" s="64">
        <v>1340516112</v>
      </c>
      <c r="D162" s="65" t="s">
        <v>694</v>
      </c>
      <c r="E162" s="66" t="s">
        <v>23</v>
      </c>
      <c r="F162" s="184">
        <v>78.099999999999994</v>
      </c>
      <c r="G162" s="184">
        <v>54.67</v>
      </c>
      <c r="H162" s="184">
        <v>100</v>
      </c>
      <c r="I162" s="185">
        <v>10</v>
      </c>
      <c r="J162" s="184">
        <v>33</v>
      </c>
      <c r="K162" s="184">
        <v>6.6</v>
      </c>
      <c r="L162" s="184">
        <v>71.27</v>
      </c>
      <c r="M162" s="186">
        <v>32</v>
      </c>
      <c r="N162" s="187">
        <v>32</v>
      </c>
      <c r="O162" s="187"/>
      <c r="P162" s="187"/>
    </row>
    <row r="163" spans="1:16">
      <c r="A163" s="64" t="s">
        <v>492</v>
      </c>
      <c r="B163" s="64" t="s">
        <v>678</v>
      </c>
      <c r="C163" s="64">
        <v>1340516113</v>
      </c>
      <c r="D163" s="65" t="s">
        <v>695</v>
      </c>
      <c r="E163" s="66" t="s">
        <v>20</v>
      </c>
      <c r="F163" s="184">
        <v>77.400000000000006</v>
      </c>
      <c r="G163" s="184">
        <v>54.18</v>
      </c>
      <c r="H163" s="184">
        <v>100</v>
      </c>
      <c r="I163" s="185">
        <v>10</v>
      </c>
      <c r="J163" s="184">
        <v>22.375</v>
      </c>
      <c r="K163" s="184">
        <v>4.4749999999999996</v>
      </c>
      <c r="L163" s="184">
        <v>68.66</v>
      </c>
      <c r="M163" s="186">
        <v>38</v>
      </c>
      <c r="N163" s="187">
        <v>38</v>
      </c>
      <c r="O163" s="187"/>
      <c r="P163" s="187"/>
    </row>
    <row r="164" spans="1:16">
      <c r="A164" s="64" t="s">
        <v>492</v>
      </c>
      <c r="B164" s="64" t="s">
        <v>678</v>
      </c>
      <c r="C164" s="64">
        <v>1340516114</v>
      </c>
      <c r="D164" s="65" t="s">
        <v>696</v>
      </c>
      <c r="E164" s="66" t="s">
        <v>23</v>
      </c>
      <c r="F164" s="184">
        <v>91.4</v>
      </c>
      <c r="G164" s="184">
        <v>63.98</v>
      </c>
      <c r="H164" s="184">
        <v>100</v>
      </c>
      <c r="I164" s="185">
        <v>10</v>
      </c>
      <c r="J164" s="184">
        <v>44.25</v>
      </c>
      <c r="K164" s="184">
        <v>8.85</v>
      </c>
      <c r="L164" s="184">
        <v>82.83</v>
      </c>
      <c r="M164" s="186">
        <v>2</v>
      </c>
      <c r="N164" s="187">
        <v>2</v>
      </c>
      <c r="O164" s="187" t="s">
        <v>1751</v>
      </c>
      <c r="P164" s="187" t="s">
        <v>1752</v>
      </c>
    </row>
    <row r="165" spans="1:16">
      <c r="A165" s="64" t="s">
        <v>492</v>
      </c>
      <c r="B165" s="64" t="s">
        <v>678</v>
      </c>
      <c r="C165" s="64">
        <v>1340516115</v>
      </c>
      <c r="D165" s="65" t="s">
        <v>697</v>
      </c>
      <c r="E165" s="66" t="s">
        <v>23</v>
      </c>
      <c r="F165" s="184">
        <v>84.4</v>
      </c>
      <c r="G165" s="184">
        <v>59.08</v>
      </c>
      <c r="H165" s="184">
        <v>100</v>
      </c>
      <c r="I165" s="185">
        <v>10</v>
      </c>
      <c r="J165" s="184">
        <v>11</v>
      </c>
      <c r="K165" s="184">
        <v>2.2000000000000002</v>
      </c>
      <c r="L165" s="184">
        <v>71.28</v>
      </c>
      <c r="M165" s="186">
        <v>31</v>
      </c>
      <c r="N165" s="187">
        <v>31</v>
      </c>
      <c r="O165" s="187"/>
      <c r="P165" s="187"/>
    </row>
    <row r="166" spans="1:16">
      <c r="A166" s="64" t="s">
        <v>492</v>
      </c>
      <c r="B166" s="64" t="s">
        <v>678</v>
      </c>
      <c r="C166" s="64">
        <v>1340516116</v>
      </c>
      <c r="D166" s="65" t="s">
        <v>698</v>
      </c>
      <c r="E166" s="66" t="s">
        <v>23</v>
      </c>
      <c r="F166" s="184">
        <v>83.7</v>
      </c>
      <c r="G166" s="184">
        <v>58.59</v>
      </c>
      <c r="H166" s="184">
        <v>100</v>
      </c>
      <c r="I166" s="185">
        <v>10</v>
      </c>
      <c r="J166" s="184">
        <v>30</v>
      </c>
      <c r="K166" s="184">
        <v>6</v>
      </c>
      <c r="L166" s="184">
        <v>74.59</v>
      </c>
      <c r="M166" s="186">
        <v>19</v>
      </c>
      <c r="N166" s="187">
        <v>19</v>
      </c>
      <c r="O166" s="187"/>
      <c r="P166" s="187"/>
    </row>
    <row r="167" spans="1:16">
      <c r="A167" s="64" t="s">
        <v>492</v>
      </c>
      <c r="B167" s="64" t="s">
        <v>678</v>
      </c>
      <c r="C167" s="64">
        <v>1340516117</v>
      </c>
      <c r="D167" s="65" t="s">
        <v>699</v>
      </c>
      <c r="E167" s="66" t="s">
        <v>23</v>
      </c>
      <c r="F167" s="184">
        <v>82.4</v>
      </c>
      <c r="G167" s="184">
        <v>57.68</v>
      </c>
      <c r="H167" s="184">
        <v>100</v>
      </c>
      <c r="I167" s="185">
        <v>10</v>
      </c>
      <c r="J167" s="184">
        <v>17</v>
      </c>
      <c r="K167" s="184">
        <v>3.4</v>
      </c>
      <c r="L167" s="184">
        <v>71.08</v>
      </c>
      <c r="M167" s="186">
        <v>34</v>
      </c>
      <c r="N167" s="187">
        <v>34</v>
      </c>
      <c r="O167" s="187"/>
      <c r="P167" s="187"/>
    </row>
    <row r="168" spans="1:16">
      <c r="A168" s="64" t="s">
        <v>492</v>
      </c>
      <c r="B168" s="64" t="s">
        <v>678</v>
      </c>
      <c r="C168" s="64">
        <v>1340516118</v>
      </c>
      <c r="D168" s="65" t="s">
        <v>700</v>
      </c>
      <c r="E168" s="66" t="s">
        <v>20</v>
      </c>
      <c r="F168" s="184">
        <v>72.900000000000006</v>
      </c>
      <c r="G168" s="184">
        <v>51.03</v>
      </c>
      <c r="H168" s="184">
        <v>97</v>
      </c>
      <c r="I168" s="185">
        <v>9.6999999999999993</v>
      </c>
      <c r="J168" s="184">
        <v>11.375</v>
      </c>
      <c r="K168" s="184">
        <v>2.2749999999999999</v>
      </c>
      <c r="L168" s="184">
        <v>63.01</v>
      </c>
      <c r="M168" s="186">
        <v>52</v>
      </c>
      <c r="N168" s="187">
        <v>52</v>
      </c>
      <c r="O168" s="187"/>
      <c r="P168" s="187" t="s">
        <v>688</v>
      </c>
    </row>
    <row r="169" spans="1:16">
      <c r="A169" s="64" t="s">
        <v>492</v>
      </c>
      <c r="B169" s="64" t="s">
        <v>678</v>
      </c>
      <c r="C169" s="64">
        <v>1340516119</v>
      </c>
      <c r="D169" s="65" t="s">
        <v>701</v>
      </c>
      <c r="E169" s="66" t="s">
        <v>20</v>
      </c>
      <c r="F169" s="184">
        <v>69.400000000000006</v>
      </c>
      <c r="G169" s="184">
        <v>48.58</v>
      </c>
      <c r="H169" s="184">
        <v>100</v>
      </c>
      <c r="I169" s="185">
        <v>10</v>
      </c>
      <c r="J169" s="184">
        <v>27</v>
      </c>
      <c r="K169" s="184">
        <v>5.4</v>
      </c>
      <c r="L169" s="184">
        <v>63.98</v>
      </c>
      <c r="M169" s="186">
        <v>50</v>
      </c>
      <c r="N169" s="187">
        <v>50</v>
      </c>
      <c r="O169" s="187"/>
      <c r="P169" s="187" t="s">
        <v>702</v>
      </c>
    </row>
    <row r="170" spans="1:16">
      <c r="A170" s="64" t="s">
        <v>492</v>
      </c>
      <c r="B170" s="64" t="s">
        <v>678</v>
      </c>
      <c r="C170" s="64">
        <v>1340516120</v>
      </c>
      <c r="D170" s="65" t="s">
        <v>703</v>
      </c>
      <c r="E170" s="66" t="s">
        <v>23</v>
      </c>
      <c r="F170" s="184">
        <v>85.4</v>
      </c>
      <c r="G170" s="184">
        <v>59.78</v>
      </c>
      <c r="H170" s="184">
        <v>100</v>
      </c>
      <c r="I170" s="185">
        <v>10</v>
      </c>
      <c r="J170" s="184">
        <v>35.125</v>
      </c>
      <c r="K170" s="184">
        <v>7.0250000000000004</v>
      </c>
      <c r="L170" s="184">
        <v>76.81</v>
      </c>
      <c r="M170" s="186">
        <v>15</v>
      </c>
      <c r="N170" s="187">
        <v>15</v>
      </c>
      <c r="O170" s="187"/>
      <c r="P170" s="187"/>
    </row>
    <row r="171" spans="1:16">
      <c r="A171" s="64" t="s">
        <v>492</v>
      </c>
      <c r="B171" s="64" t="s">
        <v>678</v>
      </c>
      <c r="C171" s="64">
        <v>1340516121</v>
      </c>
      <c r="D171" s="65" t="s">
        <v>704</v>
      </c>
      <c r="E171" s="66" t="s">
        <v>23</v>
      </c>
      <c r="F171" s="184">
        <v>85.8</v>
      </c>
      <c r="G171" s="184">
        <v>60.06</v>
      </c>
      <c r="H171" s="184">
        <v>100</v>
      </c>
      <c r="I171" s="185">
        <v>10</v>
      </c>
      <c r="J171" s="184">
        <v>69.375</v>
      </c>
      <c r="K171" s="184">
        <v>13.875</v>
      </c>
      <c r="L171" s="184">
        <v>83.94</v>
      </c>
      <c r="M171" s="186">
        <v>1</v>
      </c>
      <c r="N171" s="187">
        <v>1</v>
      </c>
      <c r="O171" s="187" t="s">
        <v>84</v>
      </c>
      <c r="P171" s="187"/>
    </row>
    <row r="172" spans="1:16">
      <c r="A172" s="64" t="s">
        <v>492</v>
      </c>
      <c r="B172" s="64" t="s">
        <v>678</v>
      </c>
      <c r="C172" s="64">
        <v>1340516122</v>
      </c>
      <c r="D172" s="65" t="s">
        <v>705</v>
      </c>
      <c r="E172" s="66" t="s">
        <v>23</v>
      </c>
      <c r="F172" s="184">
        <v>81.400000000000006</v>
      </c>
      <c r="G172" s="184">
        <v>56.98</v>
      </c>
      <c r="H172" s="184">
        <v>100</v>
      </c>
      <c r="I172" s="185">
        <v>10</v>
      </c>
      <c r="J172" s="184">
        <v>65.5</v>
      </c>
      <c r="K172" s="184">
        <v>13.1</v>
      </c>
      <c r="L172" s="184">
        <v>80.08</v>
      </c>
      <c r="M172" s="186">
        <v>5</v>
      </c>
      <c r="N172" s="187">
        <v>5</v>
      </c>
      <c r="O172" s="188" t="s">
        <v>1743</v>
      </c>
      <c r="P172" s="187"/>
    </row>
    <row r="173" spans="1:16">
      <c r="A173" s="64" t="s">
        <v>492</v>
      </c>
      <c r="B173" s="64" t="s">
        <v>678</v>
      </c>
      <c r="C173" s="64">
        <v>1340516123</v>
      </c>
      <c r="D173" s="65" t="s">
        <v>706</v>
      </c>
      <c r="E173" s="66" t="s">
        <v>20</v>
      </c>
      <c r="F173" s="184">
        <v>81.599999999999994</v>
      </c>
      <c r="G173" s="184">
        <v>57.12</v>
      </c>
      <c r="H173" s="184">
        <v>100</v>
      </c>
      <c r="I173" s="185">
        <v>10</v>
      </c>
      <c r="J173" s="184">
        <v>49.25</v>
      </c>
      <c r="K173" s="184">
        <v>9.85</v>
      </c>
      <c r="L173" s="184">
        <v>76.97</v>
      </c>
      <c r="M173" s="186">
        <v>12</v>
      </c>
      <c r="N173" s="187">
        <v>12</v>
      </c>
      <c r="O173" s="187" t="s">
        <v>37</v>
      </c>
      <c r="P173" s="187"/>
    </row>
    <row r="174" spans="1:16">
      <c r="A174" s="64" t="s">
        <v>492</v>
      </c>
      <c r="B174" s="64" t="s">
        <v>678</v>
      </c>
      <c r="C174" s="64">
        <v>1340516124</v>
      </c>
      <c r="D174" s="65" t="s">
        <v>707</v>
      </c>
      <c r="E174" s="66" t="s">
        <v>23</v>
      </c>
      <c r="F174" s="184">
        <v>81.099999999999994</v>
      </c>
      <c r="G174" s="184">
        <v>56.77</v>
      </c>
      <c r="H174" s="184">
        <v>97</v>
      </c>
      <c r="I174" s="185">
        <v>9.6999999999999993</v>
      </c>
      <c r="J174" s="184">
        <v>45.5</v>
      </c>
      <c r="K174" s="184">
        <v>9.1</v>
      </c>
      <c r="L174" s="184">
        <v>75.569999999999993</v>
      </c>
      <c r="M174" s="186">
        <v>17</v>
      </c>
      <c r="N174" s="187">
        <v>17</v>
      </c>
      <c r="O174" s="187"/>
      <c r="P174" s="187" t="s">
        <v>688</v>
      </c>
    </row>
    <row r="175" spans="1:16">
      <c r="A175" s="64" t="s">
        <v>492</v>
      </c>
      <c r="B175" s="64" t="s">
        <v>678</v>
      </c>
      <c r="C175" s="64">
        <v>1340516125</v>
      </c>
      <c r="D175" s="65" t="s">
        <v>708</v>
      </c>
      <c r="E175" s="66" t="s">
        <v>23</v>
      </c>
      <c r="F175" s="184">
        <v>81.2</v>
      </c>
      <c r="G175" s="184">
        <v>56.84</v>
      </c>
      <c r="H175" s="184">
        <v>100</v>
      </c>
      <c r="I175" s="185">
        <v>10</v>
      </c>
      <c r="J175" s="184">
        <v>31.875</v>
      </c>
      <c r="K175" s="184">
        <v>6.375</v>
      </c>
      <c r="L175" s="184">
        <v>73.22</v>
      </c>
      <c r="M175" s="186">
        <v>24</v>
      </c>
      <c r="N175" s="187">
        <v>24</v>
      </c>
      <c r="O175" s="187"/>
      <c r="P175" s="187"/>
    </row>
    <row r="176" spans="1:16">
      <c r="A176" s="64" t="s">
        <v>492</v>
      </c>
      <c r="B176" s="64" t="s">
        <v>678</v>
      </c>
      <c r="C176" s="64">
        <v>1340516126</v>
      </c>
      <c r="D176" s="65" t="s">
        <v>709</v>
      </c>
      <c r="E176" s="66" t="s">
        <v>23</v>
      </c>
      <c r="F176" s="184">
        <v>78.599999999999994</v>
      </c>
      <c r="G176" s="184">
        <v>55.02</v>
      </c>
      <c r="H176" s="184">
        <v>100</v>
      </c>
      <c r="I176" s="185">
        <v>10</v>
      </c>
      <c r="J176" s="184">
        <v>49</v>
      </c>
      <c r="K176" s="184">
        <v>9.8000000000000007</v>
      </c>
      <c r="L176" s="184">
        <v>74.819999999999993</v>
      </c>
      <c r="M176" s="186">
        <v>18</v>
      </c>
      <c r="N176" s="187">
        <v>18</v>
      </c>
      <c r="O176" s="187"/>
      <c r="P176" s="187"/>
    </row>
    <row r="177" spans="1:16">
      <c r="A177" s="64" t="s">
        <v>492</v>
      </c>
      <c r="B177" s="64" t="s">
        <v>678</v>
      </c>
      <c r="C177" s="64">
        <v>1340516127</v>
      </c>
      <c r="D177" s="65" t="s">
        <v>710</v>
      </c>
      <c r="E177" s="66" t="s">
        <v>23</v>
      </c>
      <c r="F177" s="184">
        <v>82.9</v>
      </c>
      <c r="G177" s="184">
        <v>58.03</v>
      </c>
      <c r="H177" s="184">
        <v>100</v>
      </c>
      <c r="I177" s="185">
        <v>10</v>
      </c>
      <c r="J177" s="184">
        <v>20</v>
      </c>
      <c r="K177" s="184">
        <v>4</v>
      </c>
      <c r="L177" s="184">
        <v>72.03</v>
      </c>
      <c r="M177" s="186">
        <v>29</v>
      </c>
      <c r="N177" s="187">
        <v>29</v>
      </c>
      <c r="O177" s="187"/>
      <c r="P177" s="187"/>
    </row>
    <row r="178" spans="1:16">
      <c r="A178" s="64" t="s">
        <v>492</v>
      </c>
      <c r="B178" s="64" t="s">
        <v>678</v>
      </c>
      <c r="C178" s="64">
        <v>1340516128</v>
      </c>
      <c r="D178" s="65" t="s">
        <v>711</v>
      </c>
      <c r="E178" s="66" t="s">
        <v>23</v>
      </c>
      <c r="F178" s="184">
        <v>86.5</v>
      </c>
      <c r="G178" s="184">
        <v>60.55</v>
      </c>
      <c r="H178" s="184">
        <v>100</v>
      </c>
      <c r="I178" s="185">
        <v>10</v>
      </c>
      <c r="J178" s="184">
        <v>37.25</v>
      </c>
      <c r="K178" s="184">
        <v>7.45</v>
      </c>
      <c r="L178" s="184">
        <v>78</v>
      </c>
      <c r="M178" s="186">
        <v>9</v>
      </c>
      <c r="N178" s="187">
        <v>9</v>
      </c>
      <c r="O178" s="187" t="s">
        <v>37</v>
      </c>
      <c r="P178" s="187"/>
    </row>
    <row r="179" spans="1:16">
      <c r="A179" s="64" t="s">
        <v>492</v>
      </c>
      <c r="B179" s="64" t="s">
        <v>678</v>
      </c>
      <c r="C179" s="64">
        <v>1340516129</v>
      </c>
      <c r="D179" s="65" t="s">
        <v>712</v>
      </c>
      <c r="E179" s="66" t="s">
        <v>20</v>
      </c>
      <c r="F179" s="184">
        <v>77.900000000000006</v>
      </c>
      <c r="G179" s="184">
        <v>54.53</v>
      </c>
      <c r="H179" s="184">
        <v>96</v>
      </c>
      <c r="I179" s="185">
        <v>9.6</v>
      </c>
      <c r="J179" s="184">
        <v>12</v>
      </c>
      <c r="K179" s="184">
        <v>2.4</v>
      </c>
      <c r="L179" s="184">
        <v>66.53</v>
      </c>
      <c r="M179" s="186">
        <v>42</v>
      </c>
      <c r="N179" s="187">
        <v>42</v>
      </c>
      <c r="O179" s="187"/>
      <c r="P179" s="187" t="s">
        <v>688</v>
      </c>
    </row>
    <row r="180" spans="1:16">
      <c r="A180" s="64" t="s">
        <v>492</v>
      </c>
      <c r="B180" s="64" t="s">
        <v>678</v>
      </c>
      <c r="C180" s="64">
        <v>1340516130</v>
      </c>
      <c r="D180" s="65" t="s">
        <v>713</v>
      </c>
      <c r="E180" s="66" t="s">
        <v>23</v>
      </c>
      <c r="F180" s="184">
        <v>76.2</v>
      </c>
      <c r="G180" s="184">
        <v>53.34</v>
      </c>
      <c r="H180" s="184">
        <v>100</v>
      </c>
      <c r="I180" s="185">
        <v>10</v>
      </c>
      <c r="J180" s="184">
        <v>11</v>
      </c>
      <c r="K180" s="184">
        <v>2.2000000000000002</v>
      </c>
      <c r="L180" s="184">
        <v>65.540000000000006</v>
      </c>
      <c r="M180" s="186">
        <v>43</v>
      </c>
      <c r="N180" s="187">
        <v>43</v>
      </c>
      <c r="O180" s="187"/>
      <c r="P180" s="187" t="s">
        <v>714</v>
      </c>
    </row>
    <row r="181" spans="1:16">
      <c r="A181" s="64" t="s">
        <v>492</v>
      </c>
      <c r="B181" s="64" t="s">
        <v>678</v>
      </c>
      <c r="C181" s="64">
        <v>1340516131</v>
      </c>
      <c r="D181" s="65" t="s">
        <v>715</v>
      </c>
      <c r="E181" s="66" t="s">
        <v>23</v>
      </c>
      <c r="F181" s="184">
        <v>73.400000000000006</v>
      </c>
      <c r="G181" s="184">
        <v>51.38</v>
      </c>
      <c r="H181" s="184">
        <v>97</v>
      </c>
      <c r="I181" s="185">
        <v>9.6999999999999993</v>
      </c>
      <c r="J181" s="184">
        <v>22</v>
      </c>
      <c r="K181" s="184">
        <v>4.4000000000000004</v>
      </c>
      <c r="L181" s="184">
        <v>65.48</v>
      </c>
      <c r="M181" s="186">
        <v>44</v>
      </c>
      <c r="N181" s="187">
        <v>44</v>
      </c>
      <c r="O181" s="187"/>
      <c r="P181" s="187" t="s">
        <v>716</v>
      </c>
    </row>
    <row r="182" spans="1:16">
      <c r="A182" s="64" t="s">
        <v>492</v>
      </c>
      <c r="B182" s="64" t="s">
        <v>678</v>
      </c>
      <c r="C182" s="64">
        <v>1340516132</v>
      </c>
      <c r="D182" s="65" t="s">
        <v>717</v>
      </c>
      <c r="E182" s="66" t="s">
        <v>23</v>
      </c>
      <c r="F182" s="184">
        <v>73.7</v>
      </c>
      <c r="G182" s="184">
        <v>51.59</v>
      </c>
      <c r="H182" s="184">
        <v>100</v>
      </c>
      <c r="I182" s="185">
        <v>10</v>
      </c>
      <c r="J182" s="184">
        <v>16</v>
      </c>
      <c r="K182" s="184">
        <v>3.2</v>
      </c>
      <c r="L182" s="184">
        <v>64.790000000000006</v>
      </c>
      <c r="M182" s="186">
        <v>46</v>
      </c>
      <c r="N182" s="187">
        <v>46</v>
      </c>
      <c r="O182" s="187"/>
      <c r="P182" s="187"/>
    </row>
    <row r="183" spans="1:16">
      <c r="A183" s="64" t="s">
        <v>492</v>
      </c>
      <c r="B183" s="64" t="s">
        <v>678</v>
      </c>
      <c r="C183" s="64">
        <v>1340516133</v>
      </c>
      <c r="D183" s="65" t="s">
        <v>718</v>
      </c>
      <c r="E183" s="66" t="s">
        <v>23</v>
      </c>
      <c r="F183" s="184">
        <v>83.6</v>
      </c>
      <c r="G183" s="184">
        <v>58.52</v>
      </c>
      <c r="H183" s="184">
        <v>100</v>
      </c>
      <c r="I183" s="185">
        <v>10</v>
      </c>
      <c r="J183" s="184">
        <v>51.875</v>
      </c>
      <c r="K183" s="184">
        <v>10.375</v>
      </c>
      <c r="L183" s="184">
        <v>78.900000000000006</v>
      </c>
      <c r="M183" s="186">
        <v>6</v>
      </c>
      <c r="N183" s="187">
        <v>6</v>
      </c>
      <c r="O183" s="187" t="s">
        <v>26</v>
      </c>
      <c r="P183" s="187"/>
    </row>
    <row r="184" spans="1:16">
      <c r="A184" s="64" t="s">
        <v>492</v>
      </c>
      <c r="B184" s="64" t="s">
        <v>678</v>
      </c>
      <c r="C184" s="64">
        <v>1340516134</v>
      </c>
      <c r="D184" s="65" t="s">
        <v>719</v>
      </c>
      <c r="E184" s="66" t="s">
        <v>20</v>
      </c>
      <c r="F184" s="184">
        <v>70.900000000000006</v>
      </c>
      <c r="G184" s="184">
        <v>49.63</v>
      </c>
      <c r="H184" s="184">
        <v>100</v>
      </c>
      <c r="I184" s="185">
        <v>10</v>
      </c>
      <c r="J184" s="184">
        <v>10.5</v>
      </c>
      <c r="K184" s="184">
        <v>2.1</v>
      </c>
      <c r="L184" s="184">
        <v>61.73</v>
      </c>
      <c r="M184" s="186">
        <v>54</v>
      </c>
      <c r="N184" s="187">
        <v>54</v>
      </c>
      <c r="O184" s="187"/>
      <c r="P184" s="187"/>
    </row>
    <row r="185" spans="1:16">
      <c r="A185" s="64" t="s">
        <v>492</v>
      </c>
      <c r="B185" s="64" t="s">
        <v>678</v>
      </c>
      <c r="C185" s="64">
        <v>1340516135</v>
      </c>
      <c r="D185" s="65" t="s">
        <v>720</v>
      </c>
      <c r="E185" s="66" t="s">
        <v>23</v>
      </c>
      <c r="F185" s="184">
        <v>86.5</v>
      </c>
      <c r="G185" s="184">
        <v>60.55</v>
      </c>
      <c r="H185" s="184">
        <v>100</v>
      </c>
      <c r="I185" s="185">
        <v>10</v>
      </c>
      <c r="J185" s="184">
        <v>32.5</v>
      </c>
      <c r="K185" s="184">
        <v>6.5</v>
      </c>
      <c r="L185" s="184">
        <v>77.05</v>
      </c>
      <c r="M185" s="186">
        <v>11</v>
      </c>
      <c r="N185" s="187">
        <v>11</v>
      </c>
      <c r="O185" s="187" t="s">
        <v>37</v>
      </c>
      <c r="P185" s="187"/>
    </row>
    <row r="186" spans="1:16">
      <c r="A186" s="64" t="s">
        <v>492</v>
      </c>
      <c r="B186" s="64" t="s">
        <v>678</v>
      </c>
      <c r="C186" s="64">
        <v>1340516136</v>
      </c>
      <c r="D186" s="65" t="s">
        <v>721</v>
      </c>
      <c r="E186" s="66" t="s">
        <v>20</v>
      </c>
      <c r="F186" s="184">
        <v>67.5</v>
      </c>
      <c r="G186" s="184">
        <v>47.25</v>
      </c>
      <c r="H186" s="184">
        <v>93</v>
      </c>
      <c r="I186" s="185">
        <v>9.3000000000000007</v>
      </c>
      <c r="J186" s="184">
        <v>20</v>
      </c>
      <c r="K186" s="184">
        <v>4</v>
      </c>
      <c r="L186" s="184">
        <v>60.55</v>
      </c>
      <c r="M186" s="186">
        <v>56</v>
      </c>
      <c r="N186" s="187">
        <v>56</v>
      </c>
      <c r="O186" s="187"/>
      <c r="P186" s="187" t="s">
        <v>722</v>
      </c>
    </row>
    <row r="187" spans="1:16">
      <c r="A187" s="64" t="s">
        <v>492</v>
      </c>
      <c r="B187" s="64" t="s">
        <v>678</v>
      </c>
      <c r="C187" s="64">
        <v>1340516137</v>
      </c>
      <c r="D187" s="65" t="s">
        <v>723</v>
      </c>
      <c r="E187" s="66" t="s">
        <v>23</v>
      </c>
      <c r="F187" s="184">
        <v>75.400000000000006</v>
      </c>
      <c r="G187" s="184">
        <v>52.78</v>
      </c>
      <c r="H187" s="184">
        <v>100</v>
      </c>
      <c r="I187" s="185">
        <v>10</v>
      </c>
      <c r="J187" s="184">
        <v>7</v>
      </c>
      <c r="K187" s="184">
        <v>1.4</v>
      </c>
      <c r="L187" s="184">
        <v>64.180000000000007</v>
      </c>
      <c r="M187" s="186">
        <v>49</v>
      </c>
      <c r="N187" s="187">
        <v>49</v>
      </c>
      <c r="O187" s="187"/>
      <c r="P187" s="187"/>
    </row>
    <row r="188" spans="1:16">
      <c r="A188" s="64" t="s">
        <v>492</v>
      </c>
      <c r="B188" s="64" t="s">
        <v>678</v>
      </c>
      <c r="C188" s="64">
        <v>1340516138</v>
      </c>
      <c r="D188" s="65" t="s">
        <v>724</v>
      </c>
      <c r="E188" s="66" t="s">
        <v>20</v>
      </c>
      <c r="F188" s="184">
        <v>74.400000000000006</v>
      </c>
      <c r="G188" s="184">
        <v>52.08</v>
      </c>
      <c r="H188" s="184">
        <v>100</v>
      </c>
      <c r="I188" s="185">
        <v>10</v>
      </c>
      <c r="J188" s="184">
        <v>30.5</v>
      </c>
      <c r="K188" s="184">
        <v>6.1</v>
      </c>
      <c r="L188" s="184">
        <v>68.180000000000007</v>
      </c>
      <c r="M188" s="186">
        <v>39</v>
      </c>
      <c r="N188" s="187">
        <v>39</v>
      </c>
      <c r="O188" s="187"/>
      <c r="P188" s="187"/>
    </row>
    <row r="189" spans="1:16">
      <c r="A189" s="64" t="s">
        <v>492</v>
      </c>
      <c r="B189" s="64" t="s">
        <v>678</v>
      </c>
      <c r="C189" s="64">
        <v>1340516139</v>
      </c>
      <c r="D189" s="65" t="s">
        <v>725</v>
      </c>
      <c r="E189" s="66" t="s">
        <v>23</v>
      </c>
      <c r="F189" s="184">
        <v>81.400000000000006</v>
      </c>
      <c r="G189" s="184">
        <v>56.98</v>
      </c>
      <c r="H189" s="184">
        <v>100</v>
      </c>
      <c r="I189" s="185">
        <v>10</v>
      </c>
      <c r="J189" s="184">
        <v>28</v>
      </c>
      <c r="K189" s="184">
        <v>5.6</v>
      </c>
      <c r="L189" s="184">
        <v>72.58</v>
      </c>
      <c r="M189" s="186">
        <v>28</v>
      </c>
      <c r="N189" s="187">
        <v>28</v>
      </c>
      <c r="O189" s="187"/>
      <c r="P189" s="187"/>
    </row>
    <row r="190" spans="1:16">
      <c r="A190" s="64" t="s">
        <v>492</v>
      </c>
      <c r="B190" s="64" t="s">
        <v>678</v>
      </c>
      <c r="C190" s="64">
        <v>1340516140</v>
      </c>
      <c r="D190" s="65" t="s">
        <v>726</v>
      </c>
      <c r="E190" s="66" t="s">
        <v>23</v>
      </c>
      <c r="F190" s="184">
        <v>83</v>
      </c>
      <c r="G190" s="184">
        <v>58.1</v>
      </c>
      <c r="H190" s="184">
        <v>100</v>
      </c>
      <c r="I190" s="185">
        <v>10</v>
      </c>
      <c r="J190" s="184">
        <v>23</v>
      </c>
      <c r="K190" s="184">
        <v>4.5999999999999996</v>
      </c>
      <c r="L190" s="184">
        <v>72.7</v>
      </c>
      <c r="M190" s="186">
        <v>26</v>
      </c>
      <c r="N190" s="187">
        <v>26</v>
      </c>
      <c r="O190" s="187"/>
      <c r="P190" s="187"/>
    </row>
    <row r="191" spans="1:16">
      <c r="A191" s="64" t="s">
        <v>492</v>
      </c>
      <c r="B191" s="64" t="s">
        <v>678</v>
      </c>
      <c r="C191" s="64">
        <v>1340516141</v>
      </c>
      <c r="D191" s="65" t="s">
        <v>727</v>
      </c>
      <c r="E191" s="66" t="s">
        <v>23</v>
      </c>
      <c r="F191" s="184">
        <v>79.099999999999994</v>
      </c>
      <c r="G191" s="184">
        <v>55.37</v>
      </c>
      <c r="H191" s="184">
        <v>100</v>
      </c>
      <c r="I191" s="185">
        <v>10</v>
      </c>
      <c r="J191" s="184">
        <v>38.25</v>
      </c>
      <c r="K191" s="184">
        <v>7.65</v>
      </c>
      <c r="L191" s="184">
        <v>73.02</v>
      </c>
      <c r="M191" s="186">
        <v>25</v>
      </c>
      <c r="N191" s="187">
        <v>25</v>
      </c>
      <c r="O191" s="187"/>
      <c r="P191" s="187"/>
    </row>
    <row r="192" spans="1:16">
      <c r="A192" s="64" t="s">
        <v>492</v>
      </c>
      <c r="B192" s="64" t="s">
        <v>678</v>
      </c>
      <c r="C192" s="64">
        <v>1340516142</v>
      </c>
      <c r="D192" s="65" t="s">
        <v>728</v>
      </c>
      <c r="E192" s="66" t="s">
        <v>23</v>
      </c>
      <c r="F192" s="184">
        <v>74.400000000000006</v>
      </c>
      <c r="G192" s="184">
        <v>52.08</v>
      </c>
      <c r="H192" s="184">
        <v>94</v>
      </c>
      <c r="I192" s="185">
        <v>9.4</v>
      </c>
      <c r="J192" s="184">
        <v>14.5</v>
      </c>
      <c r="K192" s="184">
        <v>2.9</v>
      </c>
      <c r="L192" s="184">
        <v>64.38</v>
      </c>
      <c r="M192" s="186">
        <v>48</v>
      </c>
      <c r="N192" s="187">
        <v>48</v>
      </c>
      <c r="O192" s="187"/>
      <c r="P192" s="187" t="s">
        <v>682</v>
      </c>
    </row>
    <row r="193" spans="1:16">
      <c r="A193" s="64" t="s">
        <v>492</v>
      </c>
      <c r="B193" s="64" t="s">
        <v>678</v>
      </c>
      <c r="C193" s="64">
        <v>1340516143</v>
      </c>
      <c r="D193" s="65" t="s">
        <v>729</v>
      </c>
      <c r="E193" s="66" t="s">
        <v>20</v>
      </c>
      <c r="F193" s="184">
        <v>71.400000000000006</v>
      </c>
      <c r="G193" s="184">
        <v>49.98</v>
      </c>
      <c r="H193" s="184">
        <v>100</v>
      </c>
      <c r="I193" s="185">
        <v>10</v>
      </c>
      <c r="J193" s="184">
        <v>7.375</v>
      </c>
      <c r="K193" s="184">
        <v>1.4750000000000001</v>
      </c>
      <c r="L193" s="184">
        <v>61.46</v>
      </c>
      <c r="M193" s="186">
        <v>55</v>
      </c>
      <c r="N193" s="187">
        <v>55</v>
      </c>
      <c r="O193" s="187"/>
      <c r="P193" s="187" t="s">
        <v>714</v>
      </c>
    </row>
    <row r="194" spans="1:16">
      <c r="A194" s="64" t="s">
        <v>492</v>
      </c>
      <c r="B194" s="64" t="s">
        <v>678</v>
      </c>
      <c r="C194" s="64">
        <v>1340516144</v>
      </c>
      <c r="D194" s="65" t="s">
        <v>730</v>
      </c>
      <c r="E194" s="66" t="s">
        <v>20</v>
      </c>
      <c r="F194" s="184">
        <v>76.3</v>
      </c>
      <c r="G194" s="184">
        <v>53.41</v>
      </c>
      <c r="H194" s="184">
        <v>97</v>
      </c>
      <c r="I194" s="185">
        <v>9.6999999999999993</v>
      </c>
      <c r="J194" s="184">
        <v>11</v>
      </c>
      <c r="K194" s="184">
        <v>2.2000000000000002</v>
      </c>
      <c r="L194" s="184">
        <v>65.31</v>
      </c>
      <c r="M194" s="186">
        <v>45</v>
      </c>
      <c r="N194" s="187">
        <v>45</v>
      </c>
      <c r="O194" s="187"/>
      <c r="P194" s="187" t="s">
        <v>688</v>
      </c>
    </row>
    <row r="195" spans="1:16">
      <c r="A195" s="64" t="s">
        <v>492</v>
      </c>
      <c r="B195" s="64" t="s">
        <v>678</v>
      </c>
      <c r="C195" s="64">
        <v>1340516145</v>
      </c>
      <c r="D195" s="65" t="s">
        <v>731</v>
      </c>
      <c r="E195" s="66" t="s">
        <v>23</v>
      </c>
      <c r="F195" s="184">
        <v>91.1</v>
      </c>
      <c r="G195" s="184">
        <v>63.77</v>
      </c>
      <c r="H195" s="184">
        <v>100</v>
      </c>
      <c r="I195" s="185">
        <v>10</v>
      </c>
      <c r="J195" s="184">
        <v>44.5</v>
      </c>
      <c r="K195" s="184">
        <v>8.9</v>
      </c>
      <c r="L195" s="184">
        <v>82.67</v>
      </c>
      <c r="M195" s="186">
        <v>3</v>
      </c>
      <c r="N195" s="187">
        <v>3</v>
      </c>
      <c r="O195" s="187" t="s">
        <v>84</v>
      </c>
      <c r="P195" s="187"/>
    </row>
    <row r="196" spans="1:16">
      <c r="A196" s="64" t="s">
        <v>492</v>
      </c>
      <c r="B196" s="64" t="s">
        <v>678</v>
      </c>
      <c r="C196" s="64">
        <v>1340516146</v>
      </c>
      <c r="D196" s="65" t="s">
        <v>732</v>
      </c>
      <c r="E196" s="66" t="s">
        <v>23</v>
      </c>
      <c r="F196" s="184">
        <v>84.7</v>
      </c>
      <c r="G196" s="184">
        <v>59.29</v>
      </c>
      <c r="H196" s="184">
        <v>100</v>
      </c>
      <c r="I196" s="185">
        <v>10</v>
      </c>
      <c r="J196" s="184">
        <v>54.75</v>
      </c>
      <c r="K196" s="184">
        <v>10.95</v>
      </c>
      <c r="L196" s="184">
        <v>80.239999999999995</v>
      </c>
      <c r="M196" s="186">
        <v>4</v>
      </c>
      <c r="N196" s="187">
        <v>4</v>
      </c>
      <c r="O196" s="187"/>
      <c r="P196" s="187" t="s">
        <v>714</v>
      </c>
    </row>
    <row r="197" spans="1:16">
      <c r="A197" s="64" t="s">
        <v>492</v>
      </c>
      <c r="B197" s="64" t="s">
        <v>678</v>
      </c>
      <c r="C197" s="64">
        <v>1340516149</v>
      </c>
      <c r="D197" s="65" t="s">
        <v>733</v>
      </c>
      <c r="E197" s="66" t="s">
        <v>23</v>
      </c>
      <c r="F197" s="184">
        <v>83</v>
      </c>
      <c r="G197" s="184">
        <v>58.1</v>
      </c>
      <c r="H197" s="184">
        <v>97</v>
      </c>
      <c r="I197" s="185">
        <v>9.6999999999999993</v>
      </c>
      <c r="J197" s="184">
        <v>24</v>
      </c>
      <c r="K197" s="184">
        <v>4.8</v>
      </c>
      <c r="L197" s="184">
        <v>72.599999999999994</v>
      </c>
      <c r="M197" s="186">
        <v>27</v>
      </c>
      <c r="N197" s="187">
        <v>27</v>
      </c>
      <c r="O197" s="187"/>
      <c r="P197" s="187" t="s">
        <v>688</v>
      </c>
    </row>
    <row r="198" spans="1:16">
      <c r="A198" s="64" t="s">
        <v>492</v>
      </c>
      <c r="B198" s="64" t="s">
        <v>678</v>
      </c>
      <c r="C198" s="64">
        <v>1340516150</v>
      </c>
      <c r="D198" s="65" t="s">
        <v>734</v>
      </c>
      <c r="E198" s="66" t="s">
        <v>20</v>
      </c>
      <c r="F198" s="184">
        <v>80.8</v>
      </c>
      <c r="G198" s="184">
        <v>56.56</v>
      </c>
      <c r="H198" s="184">
        <v>99</v>
      </c>
      <c r="I198" s="185">
        <v>9.9</v>
      </c>
      <c r="J198" s="184">
        <v>35.875</v>
      </c>
      <c r="K198" s="184">
        <v>7.1749999999999998</v>
      </c>
      <c r="L198" s="184">
        <v>73.64</v>
      </c>
      <c r="M198" s="186">
        <v>22</v>
      </c>
      <c r="N198" s="187">
        <v>22</v>
      </c>
      <c r="O198" s="187"/>
      <c r="P198" s="187"/>
    </row>
    <row r="199" spans="1:16">
      <c r="A199" s="64" t="s">
        <v>492</v>
      </c>
      <c r="B199" s="64" t="s">
        <v>678</v>
      </c>
      <c r="C199" s="64">
        <v>1340516151</v>
      </c>
      <c r="D199" s="65" t="s">
        <v>735</v>
      </c>
      <c r="E199" s="66" t="s">
        <v>23</v>
      </c>
      <c r="F199" s="184">
        <v>87.2</v>
      </c>
      <c r="G199" s="184">
        <v>61.04</v>
      </c>
      <c r="H199" s="184">
        <v>100</v>
      </c>
      <c r="I199" s="185">
        <v>10</v>
      </c>
      <c r="J199" s="184">
        <v>26.25</v>
      </c>
      <c r="K199" s="184">
        <v>5.25</v>
      </c>
      <c r="L199" s="184">
        <v>76.290000000000006</v>
      </c>
      <c r="M199" s="186">
        <v>16</v>
      </c>
      <c r="N199" s="187">
        <v>16</v>
      </c>
      <c r="O199" s="187"/>
      <c r="P199" s="187"/>
    </row>
    <row r="200" spans="1:16">
      <c r="A200" s="64" t="s">
        <v>492</v>
      </c>
      <c r="B200" s="64" t="s">
        <v>678</v>
      </c>
      <c r="C200" s="64">
        <v>1340516153</v>
      </c>
      <c r="D200" s="65" t="s">
        <v>736</v>
      </c>
      <c r="E200" s="66" t="s">
        <v>23</v>
      </c>
      <c r="F200" s="184">
        <v>73.599999999999994</v>
      </c>
      <c r="G200" s="184">
        <v>51.52</v>
      </c>
      <c r="H200" s="184">
        <v>100</v>
      </c>
      <c r="I200" s="185">
        <v>10</v>
      </c>
      <c r="J200" s="184">
        <v>39</v>
      </c>
      <c r="K200" s="184">
        <v>7.8</v>
      </c>
      <c r="L200" s="184">
        <v>69.319999999999993</v>
      </c>
      <c r="M200" s="186">
        <v>37</v>
      </c>
      <c r="N200" s="187">
        <v>37</v>
      </c>
      <c r="O200" s="187"/>
      <c r="P200" s="187"/>
    </row>
    <row r="201" spans="1:16">
      <c r="A201" s="64" t="s">
        <v>492</v>
      </c>
      <c r="B201" s="64" t="s">
        <v>678</v>
      </c>
      <c r="C201" s="64">
        <v>1340516154</v>
      </c>
      <c r="D201" s="65" t="s">
        <v>737</v>
      </c>
      <c r="E201" s="66" t="s">
        <v>20</v>
      </c>
      <c r="F201" s="184">
        <v>84.9</v>
      </c>
      <c r="G201" s="184">
        <v>59.43</v>
      </c>
      <c r="H201" s="184">
        <v>100</v>
      </c>
      <c r="I201" s="185">
        <v>10</v>
      </c>
      <c r="J201" s="184">
        <v>37.25</v>
      </c>
      <c r="K201" s="184">
        <v>7.45</v>
      </c>
      <c r="L201" s="184">
        <v>76.88</v>
      </c>
      <c r="M201" s="186">
        <v>14</v>
      </c>
      <c r="N201" s="187">
        <v>14</v>
      </c>
      <c r="O201" s="187"/>
      <c r="P201" s="187"/>
    </row>
    <row r="202" spans="1:16">
      <c r="A202" s="64" t="s">
        <v>492</v>
      </c>
      <c r="B202" s="64" t="s">
        <v>678</v>
      </c>
      <c r="C202" s="64">
        <v>1340516155</v>
      </c>
      <c r="D202" s="65" t="s">
        <v>738</v>
      </c>
      <c r="E202" s="66" t="s">
        <v>23</v>
      </c>
      <c r="F202" s="184">
        <v>77.599999999999994</v>
      </c>
      <c r="G202" s="184">
        <v>54.32</v>
      </c>
      <c r="H202" s="184">
        <v>100</v>
      </c>
      <c r="I202" s="185">
        <v>10</v>
      </c>
      <c r="J202" s="184">
        <v>46.75</v>
      </c>
      <c r="K202" s="184">
        <v>9.35</v>
      </c>
      <c r="L202" s="184">
        <v>73.67</v>
      </c>
      <c r="M202" s="186">
        <v>21</v>
      </c>
      <c r="N202" s="187">
        <v>21</v>
      </c>
      <c r="O202" s="187"/>
      <c r="P202" s="187"/>
    </row>
    <row r="203" spans="1:16">
      <c r="A203" s="64" t="s">
        <v>492</v>
      </c>
      <c r="B203" s="64" t="s">
        <v>678</v>
      </c>
      <c r="C203" s="64">
        <v>1340516156</v>
      </c>
      <c r="D203" s="65" t="s">
        <v>739</v>
      </c>
      <c r="E203" s="66" t="s">
        <v>20</v>
      </c>
      <c r="F203" s="184">
        <v>67.8</v>
      </c>
      <c r="G203" s="184">
        <v>47.46</v>
      </c>
      <c r="H203" s="184">
        <v>91</v>
      </c>
      <c r="I203" s="185">
        <v>9.1</v>
      </c>
      <c r="J203" s="184">
        <v>26.125</v>
      </c>
      <c r="K203" s="184">
        <v>5.2249999999999996</v>
      </c>
      <c r="L203" s="184">
        <v>61.79</v>
      </c>
      <c r="M203" s="186">
        <v>53</v>
      </c>
      <c r="N203" s="187">
        <v>53</v>
      </c>
      <c r="O203" s="187"/>
      <c r="P203" s="187" t="s">
        <v>740</v>
      </c>
    </row>
    <row r="204" spans="1:16">
      <c r="A204" s="64" t="s">
        <v>492</v>
      </c>
      <c r="B204" s="64" t="s">
        <v>678</v>
      </c>
      <c r="C204" s="64">
        <v>1340516157</v>
      </c>
      <c r="D204" s="65" t="s">
        <v>741</v>
      </c>
      <c r="E204" s="66" t="s">
        <v>20</v>
      </c>
      <c r="F204" s="184">
        <v>66</v>
      </c>
      <c r="G204" s="184">
        <v>46.2</v>
      </c>
      <c r="H204" s="184">
        <v>94</v>
      </c>
      <c r="I204" s="185">
        <v>9.4</v>
      </c>
      <c r="J204" s="184">
        <v>23.875</v>
      </c>
      <c r="K204" s="184">
        <v>4.7750000000000004</v>
      </c>
      <c r="L204" s="184">
        <v>60.38</v>
      </c>
      <c r="M204" s="186">
        <v>57</v>
      </c>
      <c r="N204" s="187">
        <v>57</v>
      </c>
      <c r="O204" s="187"/>
      <c r="P204" s="187" t="s">
        <v>742</v>
      </c>
    </row>
    <row r="205" spans="1:16">
      <c r="A205" s="64" t="s">
        <v>492</v>
      </c>
      <c r="B205" s="64" t="s">
        <v>678</v>
      </c>
      <c r="C205" s="64">
        <v>1340516158</v>
      </c>
      <c r="D205" s="65" t="s">
        <v>743</v>
      </c>
      <c r="E205" s="66" t="s">
        <v>20</v>
      </c>
      <c r="F205" s="184">
        <v>73.099999999999994</v>
      </c>
      <c r="G205" s="184">
        <v>51.17</v>
      </c>
      <c r="H205" s="184">
        <v>98</v>
      </c>
      <c r="I205" s="185">
        <v>9.8000000000000007</v>
      </c>
      <c r="J205" s="184">
        <v>33.125</v>
      </c>
      <c r="K205" s="184">
        <v>6.625</v>
      </c>
      <c r="L205" s="184">
        <v>67.599999999999994</v>
      </c>
      <c r="M205" s="186">
        <v>40</v>
      </c>
      <c r="N205" s="187">
        <v>40</v>
      </c>
      <c r="O205" s="187"/>
      <c r="P205" s="187" t="s">
        <v>714</v>
      </c>
    </row>
    <row r="206" spans="1:16">
      <c r="A206" s="64" t="s">
        <v>492</v>
      </c>
      <c r="B206" s="64" t="s">
        <v>678</v>
      </c>
      <c r="C206" s="64">
        <v>1340516159</v>
      </c>
      <c r="D206" s="65" t="s">
        <v>744</v>
      </c>
      <c r="E206" s="66" t="s">
        <v>23</v>
      </c>
      <c r="F206" s="184">
        <v>76.2</v>
      </c>
      <c r="G206" s="184">
        <v>53.34</v>
      </c>
      <c r="H206" s="184">
        <v>97</v>
      </c>
      <c r="I206" s="185">
        <v>9.6999999999999993</v>
      </c>
      <c r="J206" s="184">
        <v>33.875</v>
      </c>
      <c r="K206" s="184">
        <v>6.7750000000000004</v>
      </c>
      <c r="L206" s="184">
        <v>69.819999999999993</v>
      </c>
      <c r="M206" s="186">
        <v>36</v>
      </c>
      <c r="N206" s="187">
        <v>36</v>
      </c>
      <c r="O206" s="187"/>
      <c r="P206" s="187" t="s">
        <v>688</v>
      </c>
    </row>
    <row r="207" spans="1:16">
      <c r="A207" s="64" t="s">
        <v>492</v>
      </c>
      <c r="B207" s="64" t="s">
        <v>678</v>
      </c>
      <c r="C207" s="64">
        <v>1341516147</v>
      </c>
      <c r="D207" s="65" t="s">
        <v>745</v>
      </c>
      <c r="E207" s="66" t="s">
        <v>20</v>
      </c>
      <c r="F207" s="184">
        <v>69.8</v>
      </c>
      <c r="G207" s="184">
        <v>48.86</v>
      </c>
      <c r="H207" s="184">
        <v>94</v>
      </c>
      <c r="I207" s="185">
        <v>9.4</v>
      </c>
      <c r="J207" s="184">
        <v>7</v>
      </c>
      <c r="K207" s="184">
        <v>1.4</v>
      </c>
      <c r="L207" s="184">
        <v>59.66</v>
      </c>
      <c r="M207" s="186">
        <v>58</v>
      </c>
      <c r="N207" s="187">
        <v>58</v>
      </c>
      <c r="O207" s="187"/>
      <c r="P207" s="187" t="s">
        <v>742</v>
      </c>
    </row>
    <row r="208" spans="1:16">
      <c r="A208" s="64" t="s">
        <v>492</v>
      </c>
      <c r="B208" s="64" t="s">
        <v>459</v>
      </c>
      <c r="C208" s="64">
        <v>1340514101</v>
      </c>
      <c r="D208" s="65" t="s">
        <v>746</v>
      </c>
      <c r="E208" s="66" t="s">
        <v>20</v>
      </c>
      <c r="F208" s="184">
        <v>84.2</v>
      </c>
      <c r="G208" s="184">
        <f t="shared" ref="G208:G227" si="6">F208*0.7</f>
        <v>58.94</v>
      </c>
      <c r="H208" s="184">
        <v>100</v>
      </c>
      <c r="I208" s="185">
        <v>10</v>
      </c>
      <c r="J208" s="184">
        <v>45.869</v>
      </c>
      <c r="K208" s="184">
        <f t="shared" ref="K208:K227" si="7">J208*0.2</f>
        <v>9.1738</v>
      </c>
      <c r="L208" s="184">
        <f t="shared" ref="L208:L227" si="8">G208+I208+K208</f>
        <v>78.113799999999998</v>
      </c>
      <c r="M208" s="186">
        <v>5</v>
      </c>
      <c r="N208" s="187">
        <v>5</v>
      </c>
      <c r="O208" s="187"/>
      <c r="P208" s="187"/>
    </row>
    <row r="209" spans="1:16">
      <c r="A209" s="64" t="s">
        <v>492</v>
      </c>
      <c r="B209" s="64" t="s">
        <v>459</v>
      </c>
      <c r="C209" s="64">
        <v>1340514102</v>
      </c>
      <c r="D209" s="65" t="s">
        <v>747</v>
      </c>
      <c r="E209" s="66" t="s">
        <v>20</v>
      </c>
      <c r="F209" s="184">
        <v>74.900000000000006</v>
      </c>
      <c r="G209" s="184">
        <f t="shared" si="6"/>
        <v>52.43</v>
      </c>
      <c r="H209" s="184">
        <v>100</v>
      </c>
      <c r="I209" s="185">
        <v>10</v>
      </c>
      <c r="J209" s="184">
        <v>16.332999999999998</v>
      </c>
      <c r="K209" s="184">
        <f t="shared" si="7"/>
        <v>3.2665999999999999</v>
      </c>
      <c r="L209" s="184">
        <f t="shared" si="8"/>
        <v>65.696600000000004</v>
      </c>
      <c r="M209" s="186">
        <v>14</v>
      </c>
      <c r="N209" s="187">
        <v>14</v>
      </c>
      <c r="O209" s="187"/>
      <c r="P209" s="187"/>
    </row>
    <row r="210" spans="1:16">
      <c r="A210" s="64" t="s">
        <v>492</v>
      </c>
      <c r="B210" s="64" t="s">
        <v>459</v>
      </c>
      <c r="C210" s="64">
        <v>1340514104</v>
      </c>
      <c r="D210" s="65" t="s">
        <v>748</v>
      </c>
      <c r="E210" s="66" t="s">
        <v>20</v>
      </c>
      <c r="F210" s="184">
        <v>80.599999999999994</v>
      </c>
      <c r="G210" s="184">
        <f t="shared" si="6"/>
        <v>56.419999999999995</v>
      </c>
      <c r="H210" s="184">
        <v>100</v>
      </c>
      <c r="I210" s="185">
        <v>10</v>
      </c>
      <c r="J210" s="184">
        <v>42.637</v>
      </c>
      <c r="K210" s="184">
        <f t="shared" si="7"/>
        <v>8.5274000000000001</v>
      </c>
      <c r="L210" s="184">
        <f t="shared" si="8"/>
        <v>74.947399999999988</v>
      </c>
      <c r="M210" s="186">
        <v>7</v>
      </c>
      <c r="N210" s="187">
        <v>7</v>
      </c>
      <c r="O210" s="187"/>
      <c r="P210" s="187"/>
    </row>
    <row r="211" spans="1:16">
      <c r="A211" s="64" t="s">
        <v>492</v>
      </c>
      <c r="B211" s="64" t="s">
        <v>459</v>
      </c>
      <c r="C211" s="64">
        <v>1340514106</v>
      </c>
      <c r="D211" s="65" t="s">
        <v>749</v>
      </c>
      <c r="E211" s="66" t="s">
        <v>23</v>
      </c>
      <c r="F211" s="184">
        <v>85.9</v>
      </c>
      <c r="G211" s="184">
        <f t="shared" si="6"/>
        <v>60.13</v>
      </c>
      <c r="H211" s="184">
        <v>100</v>
      </c>
      <c r="I211" s="185">
        <v>10</v>
      </c>
      <c r="J211" s="184">
        <v>43.104999999999997</v>
      </c>
      <c r="K211" s="184">
        <f t="shared" si="7"/>
        <v>8.6210000000000004</v>
      </c>
      <c r="L211" s="184">
        <f t="shared" si="8"/>
        <v>78.750999999999991</v>
      </c>
      <c r="M211" s="186">
        <v>4</v>
      </c>
      <c r="N211" s="187">
        <v>4</v>
      </c>
      <c r="O211" s="187" t="s">
        <v>37</v>
      </c>
      <c r="P211" s="187"/>
    </row>
    <row r="212" spans="1:16">
      <c r="A212" s="64" t="s">
        <v>492</v>
      </c>
      <c r="B212" s="64" t="s">
        <v>459</v>
      </c>
      <c r="C212" s="64">
        <v>1340514107</v>
      </c>
      <c r="D212" s="65" t="s">
        <v>750</v>
      </c>
      <c r="E212" s="66" t="s">
        <v>20</v>
      </c>
      <c r="F212" s="184">
        <v>85</v>
      </c>
      <c r="G212" s="184">
        <f t="shared" si="6"/>
        <v>59.499999999999993</v>
      </c>
      <c r="H212" s="184">
        <v>100</v>
      </c>
      <c r="I212" s="185">
        <v>10</v>
      </c>
      <c r="J212" s="184">
        <v>25.55</v>
      </c>
      <c r="K212" s="184">
        <f t="shared" si="7"/>
        <v>5.1100000000000003</v>
      </c>
      <c r="L212" s="184">
        <f t="shared" si="8"/>
        <v>74.61</v>
      </c>
      <c r="M212" s="186">
        <v>8</v>
      </c>
      <c r="N212" s="187">
        <v>8</v>
      </c>
      <c r="O212" s="187"/>
      <c r="P212" s="187"/>
    </row>
    <row r="213" spans="1:16">
      <c r="A213" s="64" t="s">
        <v>492</v>
      </c>
      <c r="B213" s="64" t="s">
        <v>459</v>
      </c>
      <c r="C213" s="64">
        <v>1340514108</v>
      </c>
      <c r="D213" s="65" t="s">
        <v>751</v>
      </c>
      <c r="E213" s="66" t="s">
        <v>20</v>
      </c>
      <c r="F213" s="184">
        <v>71.3</v>
      </c>
      <c r="G213" s="184">
        <f t="shared" si="6"/>
        <v>49.91</v>
      </c>
      <c r="H213" s="184">
        <v>100</v>
      </c>
      <c r="I213" s="185">
        <v>10</v>
      </c>
      <c r="J213" s="184">
        <v>6.2220000000000004</v>
      </c>
      <c r="K213" s="184">
        <f t="shared" si="7"/>
        <v>1.2444000000000002</v>
      </c>
      <c r="L213" s="184">
        <f t="shared" si="8"/>
        <v>61.154399999999995</v>
      </c>
      <c r="M213" s="186">
        <v>18</v>
      </c>
      <c r="N213" s="187">
        <v>18</v>
      </c>
      <c r="O213" s="187"/>
      <c r="P213" s="187"/>
    </row>
    <row r="214" spans="1:16">
      <c r="A214" s="64" t="s">
        <v>492</v>
      </c>
      <c r="B214" s="64" t="s">
        <v>459</v>
      </c>
      <c r="C214" s="64">
        <v>1340514110</v>
      </c>
      <c r="D214" s="65" t="s">
        <v>752</v>
      </c>
      <c r="E214" s="66" t="s">
        <v>20</v>
      </c>
      <c r="F214" s="184">
        <v>75.8</v>
      </c>
      <c r="G214" s="184">
        <f t="shared" si="6"/>
        <v>53.059999999999995</v>
      </c>
      <c r="H214" s="184">
        <v>100</v>
      </c>
      <c r="I214" s="185">
        <v>10</v>
      </c>
      <c r="J214" s="184">
        <v>0</v>
      </c>
      <c r="K214" s="184">
        <f t="shared" si="7"/>
        <v>0</v>
      </c>
      <c r="L214" s="184">
        <f t="shared" si="8"/>
        <v>63.059999999999995</v>
      </c>
      <c r="M214" s="186">
        <v>16</v>
      </c>
      <c r="N214" s="187">
        <v>16</v>
      </c>
      <c r="O214" s="187"/>
      <c r="P214" s="187"/>
    </row>
    <row r="215" spans="1:16">
      <c r="A215" s="64" t="s">
        <v>492</v>
      </c>
      <c r="B215" s="64" t="s">
        <v>459</v>
      </c>
      <c r="C215" s="64">
        <v>1340514112</v>
      </c>
      <c r="D215" s="65" t="s">
        <v>753</v>
      </c>
      <c r="E215" s="66" t="s">
        <v>20</v>
      </c>
      <c r="F215" s="184">
        <v>81</v>
      </c>
      <c r="G215" s="184">
        <f t="shared" si="6"/>
        <v>56.699999999999996</v>
      </c>
      <c r="H215" s="184">
        <v>100</v>
      </c>
      <c r="I215" s="185">
        <v>10</v>
      </c>
      <c r="J215" s="184">
        <v>12</v>
      </c>
      <c r="K215" s="184">
        <f t="shared" si="7"/>
        <v>2.4000000000000004</v>
      </c>
      <c r="L215" s="184">
        <f t="shared" si="8"/>
        <v>69.099999999999994</v>
      </c>
      <c r="M215" s="186">
        <v>12</v>
      </c>
      <c r="N215" s="187">
        <v>12</v>
      </c>
      <c r="O215" s="187"/>
      <c r="P215" s="187"/>
    </row>
    <row r="216" spans="1:16">
      <c r="A216" s="64" t="s">
        <v>492</v>
      </c>
      <c r="B216" s="64" t="s">
        <v>459</v>
      </c>
      <c r="C216" s="64">
        <v>1340514113</v>
      </c>
      <c r="D216" s="65" t="s">
        <v>754</v>
      </c>
      <c r="E216" s="66" t="s">
        <v>20</v>
      </c>
      <c r="F216" s="184">
        <v>70.5</v>
      </c>
      <c r="G216" s="184">
        <f t="shared" si="6"/>
        <v>49.349999999999994</v>
      </c>
      <c r="H216" s="184">
        <v>100</v>
      </c>
      <c r="I216" s="185">
        <v>10</v>
      </c>
      <c r="J216" s="184">
        <v>8.2219999999999995</v>
      </c>
      <c r="K216" s="184">
        <f t="shared" si="7"/>
        <v>1.6444000000000001</v>
      </c>
      <c r="L216" s="184">
        <f t="shared" si="8"/>
        <v>60.994399999999992</v>
      </c>
      <c r="M216" s="186">
        <v>19</v>
      </c>
      <c r="N216" s="187">
        <v>19</v>
      </c>
      <c r="O216" s="187"/>
      <c r="P216" s="187"/>
    </row>
    <row r="217" spans="1:16">
      <c r="A217" s="64" t="s">
        <v>492</v>
      </c>
      <c r="B217" s="64" t="s">
        <v>459</v>
      </c>
      <c r="C217" s="64">
        <v>1340514114</v>
      </c>
      <c r="D217" s="65" t="s">
        <v>755</v>
      </c>
      <c r="E217" s="66" t="s">
        <v>20</v>
      </c>
      <c r="F217" s="184">
        <v>63.2</v>
      </c>
      <c r="G217" s="184">
        <f t="shared" si="6"/>
        <v>44.24</v>
      </c>
      <c r="H217" s="184">
        <v>100</v>
      </c>
      <c r="I217" s="185">
        <v>10</v>
      </c>
      <c r="J217" s="184">
        <v>32.71</v>
      </c>
      <c r="K217" s="184">
        <f t="shared" si="7"/>
        <v>6.5420000000000007</v>
      </c>
      <c r="L217" s="184">
        <f t="shared" si="8"/>
        <v>60.782000000000004</v>
      </c>
      <c r="M217" s="186">
        <v>20</v>
      </c>
      <c r="N217" s="187">
        <v>20</v>
      </c>
      <c r="O217" s="187"/>
      <c r="P217" s="187" t="s">
        <v>756</v>
      </c>
    </row>
    <row r="218" spans="1:16">
      <c r="A218" s="64" t="s">
        <v>492</v>
      </c>
      <c r="B218" s="64" t="s">
        <v>459</v>
      </c>
      <c r="C218" s="64">
        <v>1340514115</v>
      </c>
      <c r="D218" s="65" t="s">
        <v>757</v>
      </c>
      <c r="E218" s="66" t="s">
        <v>20</v>
      </c>
      <c r="F218" s="184">
        <v>73</v>
      </c>
      <c r="G218" s="184">
        <f t="shared" si="6"/>
        <v>51.099999999999994</v>
      </c>
      <c r="H218" s="184">
        <v>100</v>
      </c>
      <c r="I218" s="185">
        <v>10</v>
      </c>
      <c r="J218" s="184">
        <v>4</v>
      </c>
      <c r="K218" s="184">
        <f t="shared" si="7"/>
        <v>0.8</v>
      </c>
      <c r="L218" s="184">
        <f t="shared" si="8"/>
        <v>61.899999999999991</v>
      </c>
      <c r="M218" s="186">
        <v>17</v>
      </c>
      <c r="N218" s="187">
        <v>17</v>
      </c>
      <c r="O218" s="187"/>
      <c r="P218" s="187"/>
    </row>
    <row r="219" spans="1:16">
      <c r="A219" s="64" t="s">
        <v>492</v>
      </c>
      <c r="B219" s="64" t="s">
        <v>459</v>
      </c>
      <c r="C219" s="64">
        <v>1340514117</v>
      </c>
      <c r="D219" s="65" t="s">
        <v>758</v>
      </c>
      <c r="E219" s="66" t="s">
        <v>23</v>
      </c>
      <c r="F219" s="184">
        <v>82.4</v>
      </c>
      <c r="G219" s="184">
        <f t="shared" si="6"/>
        <v>57.68</v>
      </c>
      <c r="H219" s="184">
        <v>100</v>
      </c>
      <c r="I219" s="185">
        <v>10</v>
      </c>
      <c r="J219" s="184">
        <v>18.960999999999999</v>
      </c>
      <c r="K219" s="184">
        <f t="shared" si="7"/>
        <v>3.7921999999999998</v>
      </c>
      <c r="L219" s="184">
        <f t="shared" si="8"/>
        <v>71.472200000000001</v>
      </c>
      <c r="M219" s="186">
        <v>10</v>
      </c>
      <c r="N219" s="187">
        <v>10</v>
      </c>
      <c r="O219" s="187"/>
      <c r="P219" s="187"/>
    </row>
    <row r="220" spans="1:16">
      <c r="A220" s="64" t="s">
        <v>492</v>
      </c>
      <c r="B220" s="64" t="s">
        <v>459</v>
      </c>
      <c r="C220" s="64">
        <v>1340514118</v>
      </c>
      <c r="D220" s="65" t="s">
        <v>759</v>
      </c>
      <c r="E220" s="66" t="s">
        <v>20</v>
      </c>
      <c r="F220" s="184">
        <v>83.3</v>
      </c>
      <c r="G220" s="184">
        <f t="shared" si="6"/>
        <v>58.309999999999995</v>
      </c>
      <c r="H220" s="184">
        <v>100</v>
      </c>
      <c r="I220" s="185">
        <v>10</v>
      </c>
      <c r="J220" s="184">
        <v>10</v>
      </c>
      <c r="K220" s="184">
        <f t="shared" si="7"/>
        <v>2</v>
      </c>
      <c r="L220" s="184">
        <f t="shared" si="8"/>
        <v>70.31</v>
      </c>
      <c r="M220" s="186">
        <v>11</v>
      </c>
      <c r="N220" s="187">
        <v>11</v>
      </c>
      <c r="O220" s="187"/>
      <c r="P220" s="187"/>
    </row>
    <row r="221" spans="1:16">
      <c r="A221" s="64" t="s">
        <v>492</v>
      </c>
      <c r="B221" s="64" t="s">
        <v>459</v>
      </c>
      <c r="C221" s="64">
        <v>1340514119</v>
      </c>
      <c r="D221" s="65" t="s">
        <v>760</v>
      </c>
      <c r="E221" s="66" t="s">
        <v>20</v>
      </c>
      <c r="F221" s="184">
        <v>80</v>
      </c>
      <c r="G221" s="184">
        <f t="shared" si="6"/>
        <v>56</v>
      </c>
      <c r="H221" s="184">
        <v>100</v>
      </c>
      <c r="I221" s="185">
        <v>10</v>
      </c>
      <c r="J221" s="184">
        <v>0</v>
      </c>
      <c r="K221" s="184">
        <f t="shared" si="7"/>
        <v>0</v>
      </c>
      <c r="L221" s="184">
        <f t="shared" si="8"/>
        <v>66</v>
      </c>
      <c r="M221" s="186">
        <v>15</v>
      </c>
      <c r="N221" s="187">
        <v>15</v>
      </c>
      <c r="O221" s="187"/>
      <c r="P221" s="187"/>
    </row>
    <row r="222" spans="1:16">
      <c r="A222" s="64" t="s">
        <v>492</v>
      </c>
      <c r="B222" s="64" t="s">
        <v>459</v>
      </c>
      <c r="C222" s="64">
        <v>1340514120</v>
      </c>
      <c r="D222" s="65" t="s">
        <v>761</v>
      </c>
      <c r="E222" s="66" t="s">
        <v>20</v>
      </c>
      <c r="F222" s="184">
        <v>80.400000000000006</v>
      </c>
      <c r="G222" s="184">
        <f t="shared" si="6"/>
        <v>56.28</v>
      </c>
      <c r="H222" s="184">
        <v>100</v>
      </c>
      <c r="I222" s="185">
        <v>10</v>
      </c>
      <c r="J222" s="184">
        <v>33.270000000000003</v>
      </c>
      <c r="K222" s="184">
        <f t="shared" si="7"/>
        <v>6.6540000000000008</v>
      </c>
      <c r="L222" s="184">
        <f t="shared" si="8"/>
        <v>72.933999999999997</v>
      </c>
      <c r="M222" s="186">
        <v>9</v>
      </c>
      <c r="N222" s="187">
        <v>9</v>
      </c>
      <c r="O222" s="187"/>
      <c r="P222" s="187"/>
    </row>
    <row r="223" spans="1:16">
      <c r="A223" s="64" t="s">
        <v>492</v>
      </c>
      <c r="B223" s="64" t="s">
        <v>459</v>
      </c>
      <c r="C223" s="64">
        <v>1340514121</v>
      </c>
      <c r="D223" s="65" t="s">
        <v>762</v>
      </c>
      <c r="E223" s="66" t="s">
        <v>20</v>
      </c>
      <c r="F223" s="184">
        <v>79.8</v>
      </c>
      <c r="G223" s="184">
        <f t="shared" si="6"/>
        <v>55.859999999999992</v>
      </c>
      <c r="H223" s="184">
        <v>100</v>
      </c>
      <c r="I223" s="185">
        <v>10</v>
      </c>
      <c r="J223" s="184">
        <v>0</v>
      </c>
      <c r="K223" s="184">
        <f t="shared" si="7"/>
        <v>0</v>
      </c>
      <c r="L223" s="184">
        <f t="shared" si="8"/>
        <v>65.859999999999985</v>
      </c>
      <c r="M223" s="186">
        <v>13</v>
      </c>
      <c r="N223" s="187">
        <v>13</v>
      </c>
      <c r="O223" s="187"/>
      <c r="P223" s="187"/>
    </row>
    <row r="224" spans="1:16">
      <c r="A224" s="64" t="s">
        <v>492</v>
      </c>
      <c r="B224" s="64" t="s">
        <v>459</v>
      </c>
      <c r="C224" s="64">
        <v>1340514123</v>
      </c>
      <c r="D224" s="65" t="s">
        <v>763</v>
      </c>
      <c r="E224" s="66" t="s">
        <v>23</v>
      </c>
      <c r="F224" s="184">
        <v>87.2</v>
      </c>
      <c r="G224" s="184">
        <f t="shared" si="6"/>
        <v>61.04</v>
      </c>
      <c r="H224" s="184">
        <v>100</v>
      </c>
      <c r="I224" s="185">
        <v>10</v>
      </c>
      <c r="J224" s="184">
        <v>49.786999999999999</v>
      </c>
      <c r="K224" s="184">
        <f t="shared" si="7"/>
        <v>9.9573999999999998</v>
      </c>
      <c r="L224" s="184">
        <f t="shared" si="8"/>
        <v>80.997399999999999</v>
      </c>
      <c r="M224" s="186">
        <v>2</v>
      </c>
      <c r="N224" s="187">
        <v>2</v>
      </c>
      <c r="O224" s="188" t="s">
        <v>1744</v>
      </c>
      <c r="P224" s="187"/>
    </row>
    <row r="225" spans="1:16">
      <c r="A225" s="64" t="s">
        <v>492</v>
      </c>
      <c r="B225" s="64" t="s">
        <v>459</v>
      </c>
      <c r="C225" s="64">
        <v>1340514124</v>
      </c>
      <c r="D225" s="65" t="s">
        <v>764</v>
      </c>
      <c r="E225" s="66" t="s">
        <v>23</v>
      </c>
      <c r="F225" s="184">
        <v>88.1</v>
      </c>
      <c r="G225" s="184">
        <f t="shared" si="6"/>
        <v>61.669999999999995</v>
      </c>
      <c r="H225" s="184">
        <v>100</v>
      </c>
      <c r="I225" s="185">
        <v>10</v>
      </c>
      <c r="J225" s="184">
        <v>24.55</v>
      </c>
      <c r="K225" s="184">
        <f t="shared" si="7"/>
        <v>4.91</v>
      </c>
      <c r="L225" s="184">
        <f t="shared" si="8"/>
        <v>76.579999999999984</v>
      </c>
      <c r="M225" s="186">
        <v>6</v>
      </c>
      <c r="N225" s="187">
        <v>6</v>
      </c>
      <c r="O225" s="187"/>
      <c r="P225" s="187"/>
    </row>
    <row r="226" spans="1:16">
      <c r="A226" s="64" t="s">
        <v>492</v>
      </c>
      <c r="B226" s="64" t="s">
        <v>459</v>
      </c>
      <c r="C226" s="64">
        <v>1340514125</v>
      </c>
      <c r="D226" s="65" t="s">
        <v>765</v>
      </c>
      <c r="E226" s="66" t="s">
        <v>23</v>
      </c>
      <c r="F226" s="184">
        <v>87.4</v>
      </c>
      <c r="G226" s="184">
        <f t="shared" si="6"/>
        <v>61.18</v>
      </c>
      <c r="H226" s="184">
        <v>100</v>
      </c>
      <c r="I226" s="185">
        <v>10</v>
      </c>
      <c r="J226" s="184">
        <v>39.734000000000002</v>
      </c>
      <c r="K226" s="184">
        <f t="shared" si="7"/>
        <v>7.9468000000000005</v>
      </c>
      <c r="L226" s="184">
        <f t="shared" si="8"/>
        <v>79.126800000000003</v>
      </c>
      <c r="M226" s="186">
        <v>3</v>
      </c>
      <c r="N226" s="187">
        <v>3</v>
      </c>
      <c r="O226" s="187" t="s">
        <v>37</v>
      </c>
      <c r="P226" s="187"/>
    </row>
    <row r="227" spans="1:16" ht="24">
      <c r="A227" s="64" t="s">
        <v>492</v>
      </c>
      <c r="B227" s="64" t="s">
        <v>459</v>
      </c>
      <c r="C227" s="64">
        <v>1340514126</v>
      </c>
      <c r="D227" s="65" t="s">
        <v>766</v>
      </c>
      <c r="E227" s="66" t="s">
        <v>23</v>
      </c>
      <c r="F227" s="184">
        <v>86.2</v>
      </c>
      <c r="G227" s="184">
        <f t="shared" si="6"/>
        <v>60.339999999999996</v>
      </c>
      <c r="H227" s="184">
        <v>100</v>
      </c>
      <c r="I227" s="185">
        <v>10</v>
      </c>
      <c r="J227" s="184">
        <v>55.332999999999998</v>
      </c>
      <c r="K227" s="184">
        <f t="shared" si="7"/>
        <v>11.066600000000001</v>
      </c>
      <c r="L227" s="184">
        <f t="shared" si="8"/>
        <v>81.406599999999997</v>
      </c>
      <c r="M227" s="186">
        <v>1</v>
      </c>
      <c r="N227" s="187">
        <v>1</v>
      </c>
      <c r="O227" s="188" t="s">
        <v>1749</v>
      </c>
      <c r="P227" s="187"/>
    </row>
    <row r="228" spans="1:16">
      <c r="A228" s="64" t="s">
        <v>492</v>
      </c>
      <c r="B228" s="64" t="s">
        <v>217</v>
      </c>
      <c r="C228" s="64">
        <v>1340112157</v>
      </c>
      <c r="D228" s="65" t="s">
        <v>767</v>
      </c>
      <c r="E228" s="66" t="s">
        <v>20</v>
      </c>
      <c r="F228" s="184">
        <v>88.75</v>
      </c>
      <c r="G228" s="184">
        <v>62.13</v>
      </c>
      <c r="H228" s="184">
        <v>100</v>
      </c>
      <c r="I228" s="185">
        <v>10</v>
      </c>
      <c r="J228" s="184">
        <v>62.3</v>
      </c>
      <c r="K228" s="184">
        <v>12.46</v>
      </c>
      <c r="L228" s="184">
        <v>84.59</v>
      </c>
      <c r="M228" s="186">
        <v>1</v>
      </c>
      <c r="N228" s="187">
        <v>1</v>
      </c>
      <c r="O228" s="187" t="s">
        <v>84</v>
      </c>
      <c r="P228" s="187"/>
    </row>
    <row r="229" spans="1:16">
      <c r="A229" s="64" t="s">
        <v>492</v>
      </c>
      <c r="B229" s="64" t="s">
        <v>217</v>
      </c>
      <c r="C229" s="64">
        <v>1340124128</v>
      </c>
      <c r="D229" s="65" t="s">
        <v>768</v>
      </c>
      <c r="E229" s="66" t="s">
        <v>20</v>
      </c>
      <c r="F229" s="184">
        <v>71.05</v>
      </c>
      <c r="G229" s="184">
        <v>49.74</v>
      </c>
      <c r="H229" s="184">
        <v>44</v>
      </c>
      <c r="I229" s="185">
        <v>4.4000000000000004</v>
      </c>
      <c r="J229" s="184">
        <v>4</v>
      </c>
      <c r="K229" s="184">
        <v>0.8</v>
      </c>
      <c r="L229" s="184">
        <v>54.94</v>
      </c>
      <c r="M229" s="186">
        <v>71</v>
      </c>
      <c r="N229" s="187">
        <v>71</v>
      </c>
      <c r="O229" s="187"/>
      <c r="P229" s="187" t="s">
        <v>769</v>
      </c>
    </row>
    <row r="230" spans="1:16">
      <c r="A230" s="64" t="s">
        <v>492</v>
      </c>
      <c r="B230" s="64" t="s">
        <v>217</v>
      </c>
      <c r="C230" s="64">
        <v>1340517138</v>
      </c>
      <c r="D230" s="65" t="s">
        <v>770</v>
      </c>
      <c r="E230" s="66" t="s">
        <v>23</v>
      </c>
      <c r="F230" s="184">
        <v>77.400000000000006</v>
      </c>
      <c r="G230" s="184">
        <v>54.18</v>
      </c>
      <c r="H230" s="184">
        <v>100</v>
      </c>
      <c r="I230" s="185">
        <v>10</v>
      </c>
      <c r="J230" s="184">
        <v>14</v>
      </c>
      <c r="K230" s="184">
        <v>2.8</v>
      </c>
      <c r="L230" s="184">
        <v>66.98</v>
      </c>
      <c r="M230" s="186">
        <v>48</v>
      </c>
      <c r="N230" s="187">
        <v>48</v>
      </c>
      <c r="O230" s="187"/>
      <c r="P230" s="187"/>
    </row>
    <row r="231" spans="1:16">
      <c r="A231" s="64" t="s">
        <v>492</v>
      </c>
      <c r="B231" s="64" t="s">
        <v>217</v>
      </c>
      <c r="C231" s="64">
        <v>1340520101</v>
      </c>
      <c r="D231" s="65" t="s">
        <v>771</v>
      </c>
      <c r="E231" s="66" t="s">
        <v>23</v>
      </c>
      <c r="F231" s="184">
        <v>84.95</v>
      </c>
      <c r="G231" s="184">
        <v>59.47</v>
      </c>
      <c r="H231" s="184">
        <v>100</v>
      </c>
      <c r="I231" s="185">
        <v>10</v>
      </c>
      <c r="J231" s="184">
        <v>49.8</v>
      </c>
      <c r="K231" s="184">
        <v>9.9600000000000009</v>
      </c>
      <c r="L231" s="184">
        <v>79.430000000000007</v>
      </c>
      <c r="M231" s="186">
        <v>5</v>
      </c>
      <c r="N231" s="187">
        <v>5</v>
      </c>
      <c r="O231" s="187" t="s">
        <v>26</v>
      </c>
      <c r="P231" s="187"/>
    </row>
    <row r="232" spans="1:16">
      <c r="A232" s="64" t="s">
        <v>492</v>
      </c>
      <c r="B232" s="64" t="s">
        <v>217</v>
      </c>
      <c r="C232" s="64">
        <v>1340520102</v>
      </c>
      <c r="D232" s="65" t="s">
        <v>772</v>
      </c>
      <c r="E232" s="66" t="s">
        <v>23</v>
      </c>
      <c r="F232" s="184">
        <v>82.25</v>
      </c>
      <c r="G232" s="184">
        <v>57.58</v>
      </c>
      <c r="H232" s="184">
        <v>100</v>
      </c>
      <c r="I232" s="185">
        <v>10</v>
      </c>
      <c r="J232" s="184">
        <v>31.87</v>
      </c>
      <c r="K232" s="184">
        <v>6.37</v>
      </c>
      <c r="L232" s="184">
        <v>73.959999999999994</v>
      </c>
      <c r="M232" s="186">
        <v>19</v>
      </c>
      <c r="N232" s="187">
        <v>19</v>
      </c>
      <c r="O232" s="187"/>
      <c r="P232" s="187"/>
    </row>
    <row r="233" spans="1:16">
      <c r="A233" s="64" t="s">
        <v>492</v>
      </c>
      <c r="B233" s="64" t="s">
        <v>217</v>
      </c>
      <c r="C233" s="64">
        <v>1340520104</v>
      </c>
      <c r="D233" s="65" t="s">
        <v>773</v>
      </c>
      <c r="E233" s="66" t="s">
        <v>20</v>
      </c>
      <c r="F233" s="184">
        <v>76.599999999999994</v>
      </c>
      <c r="G233" s="184">
        <v>53.62</v>
      </c>
      <c r="H233" s="184">
        <v>97</v>
      </c>
      <c r="I233" s="185">
        <v>9.6999999999999993</v>
      </c>
      <c r="J233" s="184">
        <v>4</v>
      </c>
      <c r="K233" s="184">
        <v>0.8</v>
      </c>
      <c r="L233" s="184">
        <f>SUM(G233,I233)</f>
        <v>63.319999999999993</v>
      </c>
      <c r="M233" s="186">
        <v>61</v>
      </c>
      <c r="N233" s="187">
        <v>61</v>
      </c>
      <c r="O233" s="187"/>
      <c r="P233" s="187"/>
    </row>
    <row r="234" spans="1:16">
      <c r="A234" s="64" t="s">
        <v>492</v>
      </c>
      <c r="B234" s="64" t="s">
        <v>217</v>
      </c>
      <c r="C234" s="64">
        <v>1340520105</v>
      </c>
      <c r="D234" s="65" t="s">
        <v>774</v>
      </c>
      <c r="E234" s="66" t="s">
        <v>20</v>
      </c>
      <c r="F234" s="184">
        <v>76.75</v>
      </c>
      <c r="G234" s="184">
        <v>53.73</v>
      </c>
      <c r="H234" s="184">
        <v>88</v>
      </c>
      <c r="I234" s="185">
        <v>8.8000000000000007</v>
      </c>
      <c r="J234" s="184">
        <v>17</v>
      </c>
      <c r="K234" s="184">
        <v>3.4</v>
      </c>
      <c r="L234" s="184">
        <v>65.930000000000007</v>
      </c>
      <c r="M234" s="186">
        <v>53</v>
      </c>
      <c r="N234" s="187">
        <v>53</v>
      </c>
      <c r="O234" s="187"/>
      <c r="P234" s="187" t="s">
        <v>204</v>
      </c>
    </row>
    <row r="235" spans="1:16">
      <c r="A235" s="64" t="s">
        <v>492</v>
      </c>
      <c r="B235" s="64" t="s">
        <v>217</v>
      </c>
      <c r="C235" s="64">
        <v>1340520106</v>
      </c>
      <c r="D235" s="65" t="s">
        <v>775</v>
      </c>
      <c r="E235" s="66" t="s">
        <v>23</v>
      </c>
      <c r="F235" s="184">
        <v>77.5</v>
      </c>
      <c r="G235" s="184">
        <v>54.25</v>
      </c>
      <c r="H235" s="184">
        <v>100</v>
      </c>
      <c r="I235" s="185">
        <v>10</v>
      </c>
      <c r="J235" s="184">
        <v>22</v>
      </c>
      <c r="K235" s="184">
        <v>4.4000000000000004</v>
      </c>
      <c r="L235" s="184">
        <v>68.650000000000006</v>
      </c>
      <c r="M235" s="186">
        <v>40</v>
      </c>
      <c r="N235" s="187">
        <v>40</v>
      </c>
      <c r="O235" s="187"/>
      <c r="P235" s="187"/>
    </row>
    <row r="236" spans="1:16" ht="24">
      <c r="A236" s="64" t="s">
        <v>492</v>
      </c>
      <c r="B236" s="64" t="s">
        <v>217</v>
      </c>
      <c r="C236" s="64">
        <v>1340520107</v>
      </c>
      <c r="D236" s="65" t="s">
        <v>776</v>
      </c>
      <c r="E236" s="66" t="s">
        <v>23</v>
      </c>
      <c r="F236" s="184">
        <v>84.9</v>
      </c>
      <c r="G236" s="184">
        <v>59.47</v>
      </c>
      <c r="H236" s="184">
        <v>100</v>
      </c>
      <c r="I236" s="185">
        <v>10</v>
      </c>
      <c r="J236" s="184">
        <v>50.4</v>
      </c>
      <c r="K236" s="184">
        <v>10.08</v>
      </c>
      <c r="L236" s="184">
        <v>79.55</v>
      </c>
      <c r="M236" s="186">
        <v>4</v>
      </c>
      <c r="N236" s="187">
        <v>4</v>
      </c>
      <c r="O236" s="187" t="s">
        <v>1753</v>
      </c>
      <c r="P236" s="187"/>
    </row>
    <row r="237" spans="1:16">
      <c r="A237" s="64" t="s">
        <v>492</v>
      </c>
      <c r="B237" s="64" t="s">
        <v>217</v>
      </c>
      <c r="C237" s="64">
        <v>1340520108</v>
      </c>
      <c r="D237" s="65" t="s">
        <v>777</v>
      </c>
      <c r="E237" s="66" t="s">
        <v>23</v>
      </c>
      <c r="F237" s="184">
        <v>85.55</v>
      </c>
      <c r="G237" s="184">
        <v>59.89</v>
      </c>
      <c r="H237" s="184">
        <v>100</v>
      </c>
      <c r="I237" s="185">
        <v>10</v>
      </c>
      <c r="J237" s="184">
        <v>25.7</v>
      </c>
      <c r="K237" s="184">
        <v>5.0999999999999996</v>
      </c>
      <c r="L237" s="184">
        <v>75.03</v>
      </c>
      <c r="M237" s="186">
        <v>14</v>
      </c>
      <c r="N237" s="187">
        <v>14</v>
      </c>
      <c r="O237" s="187"/>
      <c r="P237" s="187"/>
    </row>
    <row r="238" spans="1:16">
      <c r="A238" s="64" t="s">
        <v>492</v>
      </c>
      <c r="B238" s="64" t="s">
        <v>217</v>
      </c>
      <c r="C238" s="64">
        <v>1340520109</v>
      </c>
      <c r="D238" s="65" t="s">
        <v>778</v>
      </c>
      <c r="E238" s="66" t="s">
        <v>23</v>
      </c>
      <c r="F238" s="184">
        <v>75</v>
      </c>
      <c r="G238" s="184">
        <v>52.5</v>
      </c>
      <c r="H238" s="184">
        <v>100</v>
      </c>
      <c r="I238" s="185">
        <v>10</v>
      </c>
      <c r="J238" s="184">
        <v>15</v>
      </c>
      <c r="K238" s="184">
        <v>3</v>
      </c>
      <c r="L238" s="184">
        <v>65.7</v>
      </c>
      <c r="M238" s="186">
        <v>55</v>
      </c>
      <c r="N238" s="187">
        <v>55</v>
      </c>
      <c r="O238" s="187"/>
      <c r="P238" s="187"/>
    </row>
    <row r="239" spans="1:16">
      <c r="A239" s="64" t="s">
        <v>492</v>
      </c>
      <c r="B239" s="64" t="s">
        <v>217</v>
      </c>
      <c r="C239" s="64">
        <v>1340520110</v>
      </c>
      <c r="D239" s="65" t="s">
        <v>779</v>
      </c>
      <c r="E239" s="66" t="s">
        <v>20</v>
      </c>
      <c r="F239" s="184">
        <v>68.650000000000006</v>
      </c>
      <c r="G239" s="184">
        <v>48.06</v>
      </c>
      <c r="H239" s="184">
        <v>76</v>
      </c>
      <c r="I239" s="185">
        <v>7.6</v>
      </c>
      <c r="J239" s="184">
        <v>4</v>
      </c>
      <c r="K239" s="184">
        <v>0.8</v>
      </c>
      <c r="L239" s="184">
        <f>SUM(G239,I239)</f>
        <v>55.660000000000004</v>
      </c>
      <c r="M239" s="186">
        <v>70</v>
      </c>
      <c r="N239" s="187">
        <v>70</v>
      </c>
      <c r="O239" s="187"/>
      <c r="P239" s="187" t="s">
        <v>170</v>
      </c>
    </row>
    <row r="240" spans="1:16">
      <c r="A240" s="64" t="s">
        <v>492</v>
      </c>
      <c r="B240" s="64" t="s">
        <v>217</v>
      </c>
      <c r="C240" s="64">
        <v>1340520111</v>
      </c>
      <c r="D240" s="65" t="s">
        <v>780</v>
      </c>
      <c r="E240" s="66" t="s">
        <v>23</v>
      </c>
      <c r="F240" s="184">
        <v>73.900000000000006</v>
      </c>
      <c r="G240" s="184">
        <v>51.73</v>
      </c>
      <c r="H240" s="184">
        <v>100</v>
      </c>
      <c r="I240" s="185">
        <v>10</v>
      </c>
      <c r="J240" s="184">
        <v>4</v>
      </c>
      <c r="K240" s="184">
        <v>0.8</v>
      </c>
      <c r="L240" s="184">
        <v>62.53</v>
      </c>
      <c r="M240" s="186">
        <v>65</v>
      </c>
      <c r="N240" s="187">
        <v>65</v>
      </c>
      <c r="O240" s="187"/>
      <c r="P240" s="187"/>
    </row>
    <row r="241" spans="1:16">
      <c r="A241" s="64" t="s">
        <v>492</v>
      </c>
      <c r="B241" s="64" t="s">
        <v>217</v>
      </c>
      <c r="C241" s="64">
        <v>1340520112</v>
      </c>
      <c r="D241" s="65" t="s">
        <v>781</v>
      </c>
      <c r="E241" s="66" t="s">
        <v>23</v>
      </c>
      <c r="F241" s="184">
        <v>77.25</v>
      </c>
      <c r="G241" s="184">
        <v>54.08</v>
      </c>
      <c r="H241" s="184">
        <v>85</v>
      </c>
      <c r="I241" s="185">
        <v>8.5</v>
      </c>
      <c r="J241" s="184">
        <v>13</v>
      </c>
      <c r="K241" s="184">
        <v>2.6</v>
      </c>
      <c r="L241" s="184">
        <v>65.180000000000007</v>
      </c>
      <c r="M241" s="186">
        <v>56</v>
      </c>
      <c r="N241" s="187">
        <v>56</v>
      </c>
      <c r="O241" s="187"/>
      <c r="P241" s="187" t="s">
        <v>144</v>
      </c>
    </row>
    <row r="242" spans="1:16">
      <c r="A242" s="64" t="s">
        <v>492</v>
      </c>
      <c r="B242" s="64" t="s">
        <v>217</v>
      </c>
      <c r="C242" s="64">
        <v>1340520113</v>
      </c>
      <c r="D242" s="65" t="s">
        <v>582</v>
      </c>
      <c r="E242" s="66" t="s">
        <v>23</v>
      </c>
      <c r="F242" s="184">
        <v>82.2</v>
      </c>
      <c r="G242" s="184">
        <v>57.54</v>
      </c>
      <c r="H242" s="184">
        <v>100</v>
      </c>
      <c r="I242" s="185">
        <v>10</v>
      </c>
      <c r="J242" s="184">
        <v>24.5</v>
      </c>
      <c r="K242" s="184">
        <v>4.9000000000000004</v>
      </c>
      <c r="L242" s="184">
        <v>72.44</v>
      </c>
      <c r="M242" s="186">
        <v>22</v>
      </c>
      <c r="N242" s="187">
        <v>22</v>
      </c>
      <c r="O242" s="187"/>
      <c r="P242" s="187"/>
    </row>
    <row r="243" spans="1:16">
      <c r="A243" s="64" t="s">
        <v>492</v>
      </c>
      <c r="B243" s="64" t="s">
        <v>217</v>
      </c>
      <c r="C243" s="64">
        <v>1340520114</v>
      </c>
      <c r="D243" s="65" t="s">
        <v>782</v>
      </c>
      <c r="E243" s="66" t="s">
        <v>23</v>
      </c>
      <c r="F243" s="184">
        <v>87.8</v>
      </c>
      <c r="G243" s="184">
        <v>61.46</v>
      </c>
      <c r="H243" s="184">
        <v>100</v>
      </c>
      <c r="I243" s="185">
        <v>10</v>
      </c>
      <c r="J243" s="184">
        <v>21.5</v>
      </c>
      <c r="K243" s="184">
        <v>4.3</v>
      </c>
      <c r="L243" s="184">
        <v>75.760000000000005</v>
      </c>
      <c r="M243" s="186">
        <v>12</v>
      </c>
      <c r="N243" s="187">
        <v>12</v>
      </c>
      <c r="O243" s="187" t="s">
        <v>37</v>
      </c>
      <c r="P243" s="187"/>
    </row>
    <row r="244" spans="1:16">
      <c r="A244" s="64" t="s">
        <v>492</v>
      </c>
      <c r="B244" s="64" t="s">
        <v>217</v>
      </c>
      <c r="C244" s="64">
        <v>1340520115</v>
      </c>
      <c r="D244" s="65" t="s">
        <v>783</v>
      </c>
      <c r="E244" s="66" t="s">
        <v>23</v>
      </c>
      <c r="F244" s="184">
        <v>85.9</v>
      </c>
      <c r="G244" s="184">
        <v>60.13</v>
      </c>
      <c r="H244" s="184">
        <v>100</v>
      </c>
      <c r="I244" s="185">
        <v>10</v>
      </c>
      <c r="J244" s="184">
        <v>16.5</v>
      </c>
      <c r="K244" s="184">
        <v>3.3</v>
      </c>
      <c r="L244" s="184">
        <v>73.430000000000007</v>
      </c>
      <c r="M244" s="186">
        <v>20</v>
      </c>
      <c r="N244" s="187">
        <v>20</v>
      </c>
      <c r="O244" s="187"/>
      <c r="P244" s="187"/>
    </row>
    <row r="245" spans="1:16">
      <c r="A245" s="64" t="s">
        <v>492</v>
      </c>
      <c r="B245" s="64" t="s">
        <v>217</v>
      </c>
      <c r="C245" s="64">
        <v>1340520116</v>
      </c>
      <c r="D245" s="65" t="s">
        <v>784</v>
      </c>
      <c r="E245" s="66" t="s">
        <v>23</v>
      </c>
      <c r="F245" s="184">
        <v>81.45</v>
      </c>
      <c r="G245" s="184">
        <v>57.02</v>
      </c>
      <c r="H245" s="184">
        <v>100</v>
      </c>
      <c r="I245" s="185">
        <v>10</v>
      </c>
      <c r="J245" s="184">
        <v>21</v>
      </c>
      <c r="K245" s="184">
        <v>4.2</v>
      </c>
      <c r="L245" s="184">
        <v>71.22</v>
      </c>
      <c r="M245" s="186">
        <v>27</v>
      </c>
      <c r="N245" s="187">
        <v>27</v>
      </c>
      <c r="O245" s="187"/>
      <c r="P245" s="187"/>
    </row>
    <row r="246" spans="1:16">
      <c r="A246" s="64" t="s">
        <v>492</v>
      </c>
      <c r="B246" s="64" t="s">
        <v>217</v>
      </c>
      <c r="C246" s="64">
        <v>1340520117</v>
      </c>
      <c r="D246" s="65" t="s">
        <v>785</v>
      </c>
      <c r="E246" s="66" t="s">
        <v>23</v>
      </c>
      <c r="F246" s="184">
        <v>82.6</v>
      </c>
      <c r="G246" s="184">
        <v>57.82</v>
      </c>
      <c r="H246" s="184">
        <v>100</v>
      </c>
      <c r="I246" s="185">
        <v>10</v>
      </c>
      <c r="J246" s="184">
        <v>4</v>
      </c>
      <c r="K246" s="184">
        <v>0.8</v>
      </c>
      <c r="L246" s="184">
        <v>68.62</v>
      </c>
      <c r="M246" s="186">
        <v>41</v>
      </c>
      <c r="N246" s="187">
        <v>41</v>
      </c>
      <c r="O246" s="187"/>
      <c r="P246" s="187"/>
    </row>
    <row r="247" spans="1:16">
      <c r="A247" s="64" t="s">
        <v>492</v>
      </c>
      <c r="B247" s="64" t="s">
        <v>217</v>
      </c>
      <c r="C247" s="64">
        <v>1340520118</v>
      </c>
      <c r="D247" s="65" t="s">
        <v>786</v>
      </c>
      <c r="E247" s="66" t="s">
        <v>23</v>
      </c>
      <c r="F247" s="184">
        <v>82.55</v>
      </c>
      <c r="G247" s="184">
        <v>57.79</v>
      </c>
      <c r="H247" s="184">
        <v>99</v>
      </c>
      <c r="I247" s="185">
        <v>9.9</v>
      </c>
      <c r="J247" s="184">
        <v>4</v>
      </c>
      <c r="K247" s="184">
        <v>0.8</v>
      </c>
      <c r="L247" s="184">
        <v>68.489999999999995</v>
      </c>
      <c r="M247" s="186">
        <v>42</v>
      </c>
      <c r="N247" s="187">
        <v>42</v>
      </c>
      <c r="O247" s="187"/>
      <c r="P247" s="187" t="s">
        <v>787</v>
      </c>
    </row>
    <row r="248" spans="1:16">
      <c r="A248" s="64" t="s">
        <v>492</v>
      </c>
      <c r="B248" s="64" t="s">
        <v>217</v>
      </c>
      <c r="C248" s="64">
        <v>1340520119</v>
      </c>
      <c r="D248" s="65" t="s">
        <v>788</v>
      </c>
      <c r="E248" s="66" t="s">
        <v>23</v>
      </c>
      <c r="F248" s="184">
        <v>78.2</v>
      </c>
      <c r="G248" s="184">
        <v>54.74</v>
      </c>
      <c r="H248" s="184">
        <v>100</v>
      </c>
      <c r="I248" s="185">
        <v>10</v>
      </c>
      <c r="J248" s="184">
        <v>25.8</v>
      </c>
      <c r="K248" s="184">
        <v>5.16</v>
      </c>
      <c r="L248" s="184">
        <v>69.900000000000006</v>
      </c>
      <c r="M248" s="186">
        <v>33</v>
      </c>
      <c r="N248" s="187">
        <v>33</v>
      </c>
      <c r="O248" s="187"/>
      <c r="P248" s="187"/>
    </row>
    <row r="249" spans="1:16">
      <c r="A249" s="64" t="s">
        <v>492</v>
      </c>
      <c r="B249" s="64" t="s">
        <v>217</v>
      </c>
      <c r="C249" s="64">
        <v>1340520120</v>
      </c>
      <c r="D249" s="65" t="s">
        <v>789</v>
      </c>
      <c r="E249" s="66" t="s">
        <v>20</v>
      </c>
      <c r="F249" s="184">
        <v>70.45</v>
      </c>
      <c r="G249" s="184">
        <v>49.32</v>
      </c>
      <c r="H249" s="184">
        <v>97</v>
      </c>
      <c r="I249" s="185">
        <v>9.6999999999999993</v>
      </c>
      <c r="J249" s="184">
        <v>21</v>
      </c>
      <c r="K249" s="184">
        <v>4.2</v>
      </c>
      <c r="L249" s="184">
        <v>63.12</v>
      </c>
      <c r="M249" s="186">
        <v>63</v>
      </c>
      <c r="N249" s="187">
        <v>63</v>
      </c>
      <c r="O249" s="187"/>
      <c r="P249" s="187" t="s">
        <v>137</v>
      </c>
    </row>
    <row r="250" spans="1:16">
      <c r="A250" s="64" t="s">
        <v>492</v>
      </c>
      <c r="B250" s="64" t="s">
        <v>217</v>
      </c>
      <c r="C250" s="64">
        <v>1340520121</v>
      </c>
      <c r="D250" s="65" t="s">
        <v>790</v>
      </c>
      <c r="E250" s="66" t="s">
        <v>23</v>
      </c>
      <c r="F250" s="184">
        <v>78.5</v>
      </c>
      <c r="G250" s="184">
        <v>54.95</v>
      </c>
      <c r="H250" s="184">
        <v>100</v>
      </c>
      <c r="I250" s="185">
        <v>10</v>
      </c>
      <c r="J250" s="184">
        <v>4</v>
      </c>
      <c r="K250" s="184">
        <v>0.8</v>
      </c>
      <c r="L250" s="184">
        <v>65.75</v>
      </c>
      <c r="M250" s="186">
        <v>54</v>
      </c>
      <c r="N250" s="187">
        <v>54</v>
      </c>
      <c r="O250" s="187"/>
      <c r="P250" s="187"/>
    </row>
    <row r="251" spans="1:16">
      <c r="A251" s="64" t="s">
        <v>492</v>
      </c>
      <c r="B251" s="64" t="s">
        <v>217</v>
      </c>
      <c r="C251" s="64">
        <v>1340520123</v>
      </c>
      <c r="D251" s="65" t="s">
        <v>791</v>
      </c>
      <c r="E251" s="66" t="s">
        <v>20</v>
      </c>
      <c r="F251" s="184">
        <v>73.099999999999994</v>
      </c>
      <c r="G251" s="184">
        <v>51.17</v>
      </c>
      <c r="H251" s="184">
        <v>91</v>
      </c>
      <c r="I251" s="185">
        <v>9.1</v>
      </c>
      <c r="J251" s="184">
        <v>4</v>
      </c>
      <c r="K251" s="184">
        <v>0.8</v>
      </c>
      <c r="L251" s="184">
        <f>SUM(G251,I251)</f>
        <v>60.27</v>
      </c>
      <c r="M251" s="186">
        <v>68</v>
      </c>
      <c r="N251" s="187">
        <v>68</v>
      </c>
      <c r="O251" s="187"/>
      <c r="P251" s="187" t="s">
        <v>149</v>
      </c>
    </row>
    <row r="252" spans="1:16">
      <c r="A252" s="64" t="s">
        <v>492</v>
      </c>
      <c r="B252" s="64" t="s">
        <v>217</v>
      </c>
      <c r="C252" s="64">
        <v>1340520124</v>
      </c>
      <c r="D252" s="65" t="s">
        <v>792</v>
      </c>
      <c r="E252" s="66" t="s">
        <v>23</v>
      </c>
      <c r="F252" s="184">
        <v>79.2</v>
      </c>
      <c r="G252" s="184">
        <v>55.44</v>
      </c>
      <c r="H252" s="184">
        <v>100</v>
      </c>
      <c r="I252" s="185">
        <v>10</v>
      </c>
      <c r="J252" s="184">
        <v>18</v>
      </c>
      <c r="K252" s="184">
        <v>3.6</v>
      </c>
      <c r="L252" s="184">
        <v>69.040000000000006</v>
      </c>
      <c r="M252" s="186">
        <v>37</v>
      </c>
      <c r="N252" s="187">
        <v>37</v>
      </c>
      <c r="O252" s="187"/>
      <c r="P252" s="187"/>
    </row>
    <row r="253" spans="1:16">
      <c r="A253" s="64" t="s">
        <v>492</v>
      </c>
      <c r="B253" s="64" t="s">
        <v>217</v>
      </c>
      <c r="C253" s="64">
        <v>1340520125</v>
      </c>
      <c r="D253" s="65" t="s">
        <v>793</v>
      </c>
      <c r="E253" s="66" t="s">
        <v>23</v>
      </c>
      <c r="F253" s="184">
        <v>74.150000000000006</v>
      </c>
      <c r="G253" s="184">
        <v>51.91</v>
      </c>
      <c r="H253" s="184">
        <v>100</v>
      </c>
      <c r="I253" s="185">
        <v>10</v>
      </c>
      <c r="J253" s="184">
        <v>14</v>
      </c>
      <c r="K253" s="184">
        <v>2.8</v>
      </c>
      <c r="L253" s="184">
        <v>64.709999999999994</v>
      </c>
      <c r="M253" s="186">
        <v>58</v>
      </c>
      <c r="N253" s="187">
        <v>58</v>
      </c>
      <c r="O253" s="187"/>
      <c r="P253" s="187"/>
    </row>
    <row r="254" spans="1:16">
      <c r="A254" s="64" t="s">
        <v>492</v>
      </c>
      <c r="B254" s="64" t="s">
        <v>217</v>
      </c>
      <c r="C254" s="64">
        <v>1340520126</v>
      </c>
      <c r="D254" s="65" t="s">
        <v>794</v>
      </c>
      <c r="E254" s="66" t="s">
        <v>23</v>
      </c>
      <c r="F254" s="184">
        <v>79.05</v>
      </c>
      <c r="G254" s="184">
        <v>55.34</v>
      </c>
      <c r="H254" s="184">
        <v>100</v>
      </c>
      <c r="I254" s="185">
        <v>10</v>
      </c>
      <c r="J254" s="184">
        <v>13</v>
      </c>
      <c r="K254" s="184">
        <v>2.6</v>
      </c>
      <c r="L254" s="184">
        <v>67.94</v>
      </c>
      <c r="M254" s="186">
        <v>44</v>
      </c>
      <c r="N254" s="187">
        <v>44</v>
      </c>
      <c r="O254" s="187"/>
      <c r="P254" s="187"/>
    </row>
    <row r="255" spans="1:16">
      <c r="A255" s="64" t="s">
        <v>492</v>
      </c>
      <c r="B255" s="64" t="s">
        <v>217</v>
      </c>
      <c r="C255" s="64">
        <v>1340520127</v>
      </c>
      <c r="D255" s="65" t="s">
        <v>795</v>
      </c>
      <c r="E255" s="66" t="s">
        <v>23</v>
      </c>
      <c r="F255" s="184">
        <v>82.75</v>
      </c>
      <c r="G255" s="184">
        <v>57.93</v>
      </c>
      <c r="H255" s="184">
        <v>100</v>
      </c>
      <c r="I255" s="185">
        <v>10</v>
      </c>
      <c r="J255" s="184">
        <v>31.1</v>
      </c>
      <c r="K255" s="184">
        <v>6.22</v>
      </c>
      <c r="L255" s="184">
        <v>74.14</v>
      </c>
      <c r="M255" s="186">
        <v>17</v>
      </c>
      <c r="N255" s="187">
        <v>17</v>
      </c>
      <c r="O255" s="187"/>
      <c r="P255" s="187"/>
    </row>
    <row r="256" spans="1:16">
      <c r="A256" s="64" t="s">
        <v>492</v>
      </c>
      <c r="B256" s="64" t="s">
        <v>217</v>
      </c>
      <c r="C256" s="64">
        <v>1340520128</v>
      </c>
      <c r="D256" s="65" t="s">
        <v>796</v>
      </c>
      <c r="E256" s="66" t="s">
        <v>23</v>
      </c>
      <c r="F256" s="184">
        <v>82.9</v>
      </c>
      <c r="G256" s="184">
        <v>58.03</v>
      </c>
      <c r="H256" s="184">
        <v>100</v>
      </c>
      <c r="I256" s="185">
        <v>10</v>
      </c>
      <c r="J256" s="184">
        <v>31.87</v>
      </c>
      <c r="K256" s="184">
        <v>6.37</v>
      </c>
      <c r="L256" s="184">
        <v>74.400000000000006</v>
      </c>
      <c r="M256" s="186">
        <v>16</v>
      </c>
      <c r="N256" s="187">
        <v>16</v>
      </c>
      <c r="O256" s="187"/>
      <c r="P256" s="187"/>
    </row>
    <row r="257" spans="1:16">
      <c r="A257" s="64" t="s">
        <v>492</v>
      </c>
      <c r="B257" s="64" t="s">
        <v>217</v>
      </c>
      <c r="C257" s="64">
        <v>1340520129</v>
      </c>
      <c r="D257" s="65" t="s">
        <v>797</v>
      </c>
      <c r="E257" s="66" t="s">
        <v>20</v>
      </c>
      <c r="F257" s="184">
        <v>76</v>
      </c>
      <c r="G257" s="184">
        <v>53.2</v>
      </c>
      <c r="H257" s="184">
        <v>94</v>
      </c>
      <c r="I257" s="185">
        <v>9.4</v>
      </c>
      <c r="J257" s="184">
        <v>17</v>
      </c>
      <c r="K257" s="184">
        <v>3.4</v>
      </c>
      <c r="L257" s="184">
        <v>66</v>
      </c>
      <c r="M257" s="186">
        <v>52</v>
      </c>
      <c r="N257" s="187">
        <v>52</v>
      </c>
      <c r="O257" s="187"/>
      <c r="P257" s="187" t="s">
        <v>137</v>
      </c>
    </row>
    <row r="258" spans="1:16">
      <c r="A258" s="64" t="s">
        <v>492</v>
      </c>
      <c r="B258" s="64" t="s">
        <v>217</v>
      </c>
      <c r="C258" s="64">
        <v>1340520130</v>
      </c>
      <c r="D258" s="65" t="s">
        <v>798</v>
      </c>
      <c r="E258" s="66" t="s">
        <v>20</v>
      </c>
      <c r="F258" s="184">
        <v>76.95</v>
      </c>
      <c r="G258" s="184">
        <v>53.87</v>
      </c>
      <c r="H258" s="184">
        <v>94</v>
      </c>
      <c r="I258" s="185">
        <v>9.4</v>
      </c>
      <c r="J258" s="184">
        <v>20.5</v>
      </c>
      <c r="K258" s="184">
        <v>4.0999999999999996</v>
      </c>
      <c r="L258" s="184">
        <v>67.37</v>
      </c>
      <c r="M258" s="186">
        <v>45</v>
      </c>
      <c r="N258" s="187">
        <v>45</v>
      </c>
      <c r="O258" s="187"/>
      <c r="P258" s="187" t="s">
        <v>137</v>
      </c>
    </row>
    <row r="259" spans="1:16">
      <c r="A259" s="64" t="s">
        <v>492</v>
      </c>
      <c r="B259" s="64" t="s">
        <v>217</v>
      </c>
      <c r="C259" s="64">
        <v>1340520131</v>
      </c>
      <c r="D259" s="65" t="s">
        <v>799</v>
      </c>
      <c r="E259" s="66" t="s">
        <v>23</v>
      </c>
      <c r="F259" s="184">
        <v>76.349999999999994</v>
      </c>
      <c r="G259" s="184">
        <v>53.45</v>
      </c>
      <c r="H259" s="184">
        <v>97</v>
      </c>
      <c r="I259" s="185">
        <v>9.6999999999999993</v>
      </c>
      <c r="J259" s="184">
        <v>37.6</v>
      </c>
      <c r="K259" s="184">
        <v>7.52</v>
      </c>
      <c r="L259" s="184">
        <v>70.67</v>
      </c>
      <c r="M259" s="186">
        <v>29</v>
      </c>
      <c r="N259" s="187">
        <v>29</v>
      </c>
      <c r="O259" s="187"/>
      <c r="P259" s="187" t="s">
        <v>137</v>
      </c>
    </row>
    <row r="260" spans="1:16">
      <c r="A260" s="64" t="s">
        <v>492</v>
      </c>
      <c r="B260" s="64" t="s">
        <v>217</v>
      </c>
      <c r="C260" s="64">
        <v>1340520132</v>
      </c>
      <c r="D260" s="65" t="s">
        <v>800</v>
      </c>
      <c r="E260" s="66" t="s">
        <v>23</v>
      </c>
      <c r="F260" s="184">
        <v>85.25</v>
      </c>
      <c r="G260" s="184">
        <v>59.68</v>
      </c>
      <c r="H260" s="184">
        <v>100</v>
      </c>
      <c r="I260" s="185">
        <v>10</v>
      </c>
      <c r="J260" s="184">
        <v>36.270000000000003</v>
      </c>
      <c r="K260" s="184">
        <v>7.25</v>
      </c>
      <c r="L260" s="184">
        <v>76.930000000000007</v>
      </c>
      <c r="M260" s="186">
        <v>8</v>
      </c>
      <c r="N260" s="187">
        <v>8</v>
      </c>
      <c r="O260" s="187" t="s">
        <v>37</v>
      </c>
      <c r="P260" s="187"/>
    </row>
    <row r="261" spans="1:16">
      <c r="A261" s="64" t="s">
        <v>492</v>
      </c>
      <c r="B261" s="64" t="s">
        <v>217</v>
      </c>
      <c r="C261" s="64">
        <v>1340520133</v>
      </c>
      <c r="D261" s="65" t="s">
        <v>801</v>
      </c>
      <c r="E261" s="66" t="s">
        <v>23</v>
      </c>
      <c r="F261" s="184">
        <v>79.7</v>
      </c>
      <c r="G261" s="184">
        <v>55.79</v>
      </c>
      <c r="H261" s="184">
        <v>100</v>
      </c>
      <c r="I261" s="185">
        <v>10</v>
      </c>
      <c r="J261" s="184">
        <v>25.1</v>
      </c>
      <c r="K261" s="184">
        <v>5.0199999999999996</v>
      </c>
      <c r="L261" s="184">
        <v>70.81</v>
      </c>
      <c r="M261" s="186">
        <v>28</v>
      </c>
      <c r="N261" s="187">
        <v>28</v>
      </c>
      <c r="O261" s="187"/>
      <c r="P261" s="187"/>
    </row>
    <row r="262" spans="1:16">
      <c r="A262" s="64" t="s">
        <v>492</v>
      </c>
      <c r="B262" s="64" t="s">
        <v>217</v>
      </c>
      <c r="C262" s="64">
        <v>1340520134</v>
      </c>
      <c r="D262" s="65" t="s">
        <v>802</v>
      </c>
      <c r="E262" s="66" t="s">
        <v>23</v>
      </c>
      <c r="F262" s="184">
        <v>75</v>
      </c>
      <c r="G262" s="184">
        <v>52.5</v>
      </c>
      <c r="H262" s="184">
        <v>100</v>
      </c>
      <c r="I262" s="185">
        <v>10</v>
      </c>
      <c r="J262" s="184">
        <v>18.5</v>
      </c>
      <c r="K262" s="184">
        <v>3.7</v>
      </c>
      <c r="L262" s="184">
        <v>66.2</v>
      </c>
      <c r="M262" s="186">
        <v>49</v>
      </c>
      <c r="N262" s="187">
        <v>49</v>
      </c>
      <c r="O262" s="187"/>
      <c r="P262" s="187"/>
    </row>
    <row r="263" spans="1:16">
      <c r="A263" s="64" t="s">
        <v>492</v>
      </c>
      <c r="B263" s="64" t="s">
        <v>217</v>
      </c>
      <c r="C263" s="64">
        <v>1340520135</v>
      </c>
      <c r="D263" s="65" t="s">
        <v>803</v>
      </c>
      <c r="E263" s="66" t="s">
        <v>20</v>
      </c>
      <c r="F263" s="184">
        <v>76.150000000000006</v>
      </c>
      <c r="G263" s="184">
        <v>53.31</v>
      </c>
      <c r="H263" s="184">
        <v>100</v>
      </c>
      <c r="I263" s="185">
        <v>10</v>
      </c>
      <c r="J263" s="184">
        <v>4</v>
      </c>
      <c r="K263" s="184">
        <v>0.8</v>
      </c>
      <c r="L263" s="184">
        <f>SUM(G263,I263)</f>
        <v>63.31</v>
      </c>
      <c r="M263" s="186">
        <v>62</v>
      </c>
      <c r="N263" s="187">
        <v>62</v>
      </c>
      <c r="O263" s="187"/>
      <c r="P263" s="187"/>
    </row>
    <row r="264" spans="1:16">
      <c r="A264" s="64" t="s">
        <v>492</v>
      </c>
      <c r="B264" s="64" t="s">
        <v>217</v>
      </c>
      <c r="C264" s="64">
        <v>1340520136</v>
      </c>
      <c r="D264" s="65" t="s">
        <v>804</v>
      </c>
      <c r="E264" s="66" t="s">
        <v>23</v>
      </c>
      <c r="F264" s="184">
        <v>84.25</v>
      </c>
      <c r="G264" s="184">
        <v>58.98</v>
      </c>
      <c r="H264" s="184">
        <v>100</v>
      </c>
      <c r="I264" s="185">
        <v>10</v>
      </c>
      <c r="J264" s="184">
        <v>37.299999999999997</v>
      </c>
      <c r="K264" s="184">
        <v>7.47</v>
      </c>
      <c r="L264" s="184">
        <v>76.44</v>
      </c>
      <c r="M264" s="186">
        <v>9</v>
      </c>
      <c r="N264" s="187">
        <v>9</v>
      </c>
      <c r="O264" s="187" t="s">
        <v>37</v>
      </c>
      <c r="P264" s="187"/>
    </row>
    <row r="265" spans="1:16">
      <c r="A265" s="64" t="s">
        <v>492</v>
      </c>
      <c r="B265" s="64" t="s">
        <v>217</v>
      </c>
      <c r="C265" s="64">
        <v>1340520137</v>
      </c>
      <c r="D265" s="65" t="s">
        <v>805</v>
      </c>
      <c r="E265" s="66" t="s">
        <v>23</v>
      </c>
      <c r="F265" s="184">
        <v>80.849999999999994</v>
      </c>
      <c r="G265" s="184">
        <v>56.6</v>
      </c>
      <c r="H265" s="184">
        <v>100</v>
      </c>
      <c r="I265" s="185">
        <v>10</v>
      </c>
      <c r="J265" s="184">
        <v>39.799999999999997</v>
      </c>
      <c r="K265" s="184">
        <v>7.96</v>
      </c>
      <c r="L265" s="184">
        <v>74.56</v>
      </c>
      <c r="M265" s="186">
        <v>15</v>
      </c>
      <c r="N265" s="187">
        <v>15</v>
      </c>
      <c r="O265" s="187"/>
      <c r="P265" s="187"/>
    </row>
    <row r="266" spans="1:16">
      <c r="A266" s="64" t="s">
        <v>492</v>
      </c>
      <c r="B266" s="64" t="s">
        <v>217</v>
      </c>
      <c r="C266" s="64">
        <v>1340520138</v>
      </c>
      <c r="D266" s="65" t="s">
        <v>806</v>
      </c>
      <c r="E266" s="66" t="s">
        <v>23</v>
      </c>
      <c r="F266" s="184">
        <v>79</v>
      </c>
      <c r="G266" s="184">
        <v>55.3</v>
      </c>
      <c r="H266" s="184">
        <v>97</v>
      </c>
      <c r="I266" s="185">
        <v>9.6999999999999993</v>
      </c>
      <c r="J266" s="184">
        <v>10</v>
      </c>
      <c r="K266" s="184">
        <v>2</v>
      </c>
      <c r="L266" s="184">
        <v>67</v>
      </c>
      <c r="M266" s="186">
        <v>47</v>
      </c>
      <c r="N266" s="187">
        <v>47</v>
      </c>
      <c r="O266" s="187"/>
      <c r="P266" s="187" t="s">
        <v>137</v>
      </c>
    </row>
    <row r="267" spans="1:16">
      <c r="A267" s="64" t="s">
        <v>492</v>
      </c>
      <c r="B267" s="64" t="s">
        <v>217</v>
      </c>
      <c r="C267" s="64">
        <v>1340520139</v>
      </c>
      <c r="D267" s="65" t="s">
        <v>807</v>
      </c>
      <c r="E267" s="66" t="s">
        <v>23</v>
      </c>
      <c r="F267" s="184">
        <v>74.5</v>
      </c>
      <c r="G267" s="184">
        <v>52.15</v>
      </c>
      <c r="H267" s="184">
        <v>100</v>
      </c>
      <c r="I267" s="185">
        <v>10</v>
      </c>
      <c r="J267" s="184">
        <v>20</v>
      </c>
      <c r="K267" s="184">
        <v>4</v>
      </c>
      <c r="L267" s="184">
        <v>66.150000000000006</v>
      </c>
      <c r="M267" s="186">
        <v>50</v>
      </c>
      <c r="N267" s="187">
        <v>50</v>
      </c>
      <c r="O267" s="187"/>
      <c r="P267" s="187"/>
    </row>
    <row r="268" spans="1:16">
      <c r="A268" s="64" t="s">
        <v>492</v>
      </c>
      <c r="B268" s="64" t="s">
        <v>217</v>
      </c>
      <c r="C268" s="64">
        <v>1340520140</v>
      </c>
      <c r="D268" s="65" t="s">
        <v>808</v>
      </c>
      <c r="E268" s="66" t="s">
        <v>23</v>
      </c>
      <c r="F268" s="184">
        <v>80.7</v>
      </c>
      <c r="G268" s="184">
        <v>56.49</v>
      </c>
      <c r="H268" s="184">
        <v>100</v>
      </c>
      <c r="I268" s="185">
        <v>10</v>
      </c>
      <c r="J268" s="184">
        <v>25</v>
      </c>
      <c r="K268" s="184">
        <v>5</v>
      </c>
      <c r="L268" s="184">
        <v>71.489999999999995</v>
      </c>
      <c r="M268" s="186">
        <v>26</v>
      </c>
      <c r="N268" s="187">
        <v>26</v>
      </c>
      <c r="O268" s="187"/>
      <c r="P268" s="187"/>
    </row>
    <row r="269" spans="1:16">
      <c r="A269" s="64" t="s">
        <v>492</v>
      </c>
      <c r="B269" s="64" t="s">
        <v>217</v>
      </c>
      <c r="C269" s="64">
        <v>1340520141</v>
      </c>
      <c r="D269" s="65" t="s">
        <v>809</v>
      </c>
      <c r="E269" s="66" t="s">
        <v>23</v>
      </c>
      <c r="F269" s="184">
        <v>78.3</v>
      </c>
      <c r="G269" s="184">
        <v>54.81</v>
      </c>
      <c r="H269" s="184">
        <v>100</v>
      </c>
      <c r="I269" s="185">
        <v>10</v>
      </c>
      <c r="J269" s="184">
        <v>21</v>
      </c>
      <c r="K269" s="184">
        <v>4.2</v>
      </c>
      <c r="L269" s="184">
        <v>69.010000000000005</v>
      </c>
      <c r="M269" s="186">
        <v>38</v>
      </c>
      <c r="N269" s="187">
        <v>38</v>
      </c>
      <c r="O269" s="187"/>
      <c r="P269" s="187"/>
    </row>
    <row r="270" spans="1:16">
      <c r="A270" s="64" t="s">
        <v>492</v>
      </c>
      <c r="B270" s="64" t="s">
        <v>217</v>
      </c>
      <c r="C270" s="64">
        <v>1340520142</v>
      </c>
      <c r="D270" s="65" t="s">
        <v>810</v>
      </c>
      <c r="E270" s="66" t="s">
        <v>23</v>
      </c>
      <c r="F270" s="184">
        <v>84.35</v>
      </c>
      <c r="G270" s="184">
        <v>59.05</v>
      </c>
      <c r="H270" s="184">
        <v>100</v>
      </c>
      <c r="I270" s="185">
        <v>10</v>
      </c>
      <c r="J270" s="184">
        <v>55.4</v>
      </c>
      <c r="K270" s="184">
        <v>11.08</v>
      </c>
      <c r="L270" s="184">
        <v>80.930000000000007</v>
      </c>
      <c r="M270" s="186">
        <v>2</v>
      </c>
      <c r="N270" s="187">
        <v>2</v>
      </c>
      <c r="O270" s="187" t="s">
        <v>84</v>
      </c>
      <c r="P270" s="187"/>
    </row>
    <row r="271" spans="1:16">
      <c r="A271" s="64" t="s">
        <v>492</v>
      </c>
      <c r="B271" s="64" t="s">
        <v>217</v>
      </c>
      <c r="C271" s="64">
        <v>1340520143</v>
      </c>
      <c r="D271" s="65" t="s">
        <v>811</v>
      </c>
      <c r="E271" s="66" t="s">
        <v>23</v>
      </c>
      <c r="F271" s="184">
        <v>77</v>
      </c>
      <c r="G271" s="184">
        <v>53.9</v>
      </c>
      <c r="H271" s="184">
        <v>100</v>
      </c>
      <c r="I271" s="185">
        <v>10</v>
      </c>
      <c r="J271" s="184">
        <v>28</v>
      </c>
      <c r="K271" s="184">
        <v>5.6</v>
      </c>
      <c r="L271" s="184">
        <v>69.5</v>
      </c>
      <c r="M271" s="186">
        <v>34</v>
      </c>
      <c r="N271" s="187">
        <v>34</v>
      </c>
      <c r="O271" s="187"/>
      <c r="P271" s="187"/>
    </row>
    <row r="272" spans="1:16">
      <c r="A272" s="64" t="s">
        <v>492</v>
      </c>
      <c r="B272" s="64" t="s">
        <v>217</v>
      </c>
      <c r="C272" s="64">
        <v>1340520144</v>
      </c>
      <c r="D272" s="65" t="s">
        <v>812</v>
      </c>
      <c r="E272" s="66" t="s">
        <v>23</v>
      </c>
      <c r="F272" s="184">
        <v>83.95</v>
      </c>
      <c r="G272" s="184">
        <v>58.27</v>
      </c>
      <c r="H272" s="184">
        <v>100</v>
      </c>
      <c r="I272" s="185">
        <v>10</v>
      </c>
      <c r="J272" s="184">
        <v>45.6</v>
      </c>
      <c r="K272" s="184">
        <v>9.1199999999999992</v>
      </c>
      <c r="L272" s="184">
        <v>77.39</v>
      </c>
      <c r="M272" s="186">
        <v>7</v>
      </c>
      <c r="N272" s="187">
        <v>7</v>
      </c>
      <c r="O272" s="187" t="s">
        <v>37</v>
      </c>
      <c r="P272" s="187"/>
    </row>
    <row r="273" spans="1:16">
      <c r="A273" s="64" t="s">
        <v>492</v>
      </c>
      <c r="B273" s="64" t="s">
        <v>217</v>
      </c>
      <c r="C273" s="64">
        <v>1340520146</v>
      </c>
      <c r="D273" s="65" t="s">
        <v>813</v>
      </c>
      <c r="E273" s="66" t="s">
        <v>23</v>
      </c>
      <c r="F273" s="184">
        <v>81.7</v>
      </c>
      <c r="G273" s="184">
        <v>57.19</v>
      </c>
      <c r="H273" s="184">
        <v>100</v>
      </c>
      <c r="I273" s="185">
        <v>10</v>
      </c>
      <c r="J273" s="184">
        <v>24</v>
      </c>
      <c r="K273" s="184">
        <v>4.8</v>
      </c>
      <c r="L273" s="184">
        <v>71.989999999999995</v>
      </c>
      <c r="M273" s="186">
        <v>24</v>
      </c>
      <c r="N273" s="187">
        <v>24</v>
      </c>
      <c r="O273" s="187"/>
      <c r="P273" s="187"/>
    </row>
    <row r="274" spans="1:16">
      <c r="A274" s="64" t="s">
        <v>492</v>
      </c>
      <c r="B274" s="64" t="s">
        <v>217</v>
      </c>
      <c r="C274" s="64">
        <v>1340520147</v>
      </c>
      <c r="D274" s="65" t="s">
        <v>814</v>
      </c>
      <c r="E274" s="66" t="s">
        <v>23</v>
      </c>
      <c r="F274" s="184">
        <v>75.75</v>
      </c>
      <c r="G274" s="184">
        <v>53.03</v>
      </c>
      <c r="H274" s="184">
        <v>100</v>
      </c>
      <c r="I274" s="185">
        <v>10</v>
      </c>
      <c r="J274" s="184">
        <v>37.200000000000003</v>
      </c>
      <c r="K274" s="184">
        <v>7.44</v>
      </c>
      <c r="L274" s="184">
        <v>70.47</v>
      </c>
      <c r="M274" s="186">
        <v>31</v>
      </c>
      <c r="N274" s="187">
        <v>31</v>
      </c>
      <c r="O274" s="187"/>
      <c r="P274" s="187"/>
    </row>
    <row r="275" spans="1:16">
      <c r="A275" s="64" t="s">
        <v>492</v>
      </c>
      <c r="B275" s="64" t="s">
        <v>217</v>
      </c>
      <c r="C275" s="64">
        <v>1340520148</v>
      </c>
      <c r="D275" s="65" t="s">
        <v>815</v>
      </c>
      <c r="E275" s="66" t="s">
        <v>23</v>
      </c>
      <c r="F275" s="184">
        <v>80.400000000000006</v>
      </c>
      <c r="G275" s="184">
        <v>56.28</v>
      </c>
      <c r="H275" s="184">
        <v>100</v>
      </c>
      <c r="I275" s="185">
        <v>10</v>
      </c>
      <c r="J275" s="184">
        <v>15</v>
      </c>
      <c r="K275" s="184">
        <v>3</v>
      </c>
      <c r="L275" s="184">
        <v>68.88</v>
      </c>
      <c r="M275" s="186">
        <v>39</v>
      </c>
      <c r="N275" s="187">
        <v>39</v>
      </c>
      <c r="O275" s="187"/>
      <c r="P275" s="187"/>
    </row>
    <row r="276" spans="1:16">
      <c r="A276" s="64" t="s">
        <v>492</v>
      </c>
      <c r="B276" s="64" t="s">
        <v>217</v>
      </c>
      <c r="C276" s="64">
        <v>1340520150</v>
      </c>
      <c r="D276" s="65" t="s">
        <v>816</v>
      </c>
      <c r="E276" s="66" t="s">
        <v>23</v>
      </c>
      <c r="F276" s="184">
        <v>81.5</v>
      </c>
      <c r="G276" s="184">
        <v>57.05</v>
      </c>
      <c r="H276" s="184">
        <v>100</v>
      </c>
      <c r="I276" s="185">
        <v>10</v>
      </c>
      <c r="J276" s="184">
        <v>18</v>
      </c>
      <c r="K276" s="184">
        <v>3.6</v>
      </c>
      <c r="L276" s="184">
        <v>70.650000000000006</v>
      </c>
      <c r="M276" s="186">
        <v>30</v>
      </c>
      <c r="N276" s="187">
        <v>30</v>
      </c>
      <c r="O276" s="187"/>
      <c r="P276" s="187"/>
    </row>
    <row r="277" spans="1:16">
      <c r="A277" s="64" t="s">
        <v>492</v>
      </c>
      <c r="B277" s="64" t="s">
        <v>217</v>
      </c>
      <c r="C277" s="64">
        <v>1340520151</v>
      </c>
      <c r="D277" s="65" t="s">
        <v>817</v>
      </c>
      <c r="E277" s="66" t="s">
        <v>23</v>
      </c>
      <c r="F277" s="184">
        <v>70.05</v>
      </c>
      <c r="G277" s="184">
        <v>52.54</v>
      </c>
      <c r="H277" s="184">
        <v>85</v>
      </c>
      <c r="I277" s="185">
        <v>8.5</v>
      </c>
      <c r="J277" s="184">
        <v>10</v>
      </c>
      <c r="K277" s="184">
        <v>2</v>
      </c>
      <c r="L277" s="184">
        <v>63.04</v>
      </c>
      <c r="M277" s="186">
        <v>64</v>
      </c>
      <c r="N277" s="187">
        <v>64</v>
      </c>
      <c r="O277" s="187"/>
      <c r="P277" s="187" t="s">
        <v>144</v>
      </c>
    </row>
    <row r="278" spans="1:16">
      <c r="A278" s="64" t="s">
        <v>492</v>
      </c>
      <c r="B278" s="64" t="s">
        <v>217</v>
      </c>
      <c r="C278" s="64">
        <v>1340520152</v>
      </c>
      <c r="D278" s="65" t="s">
        <v>818</v>
      </c>
      <c r="E278" s="66" t="s">
        <v>20</v>
      </c>
      <c r="F278" s="184">
        <v>83.300000000000011</v>
      </c>
      <c r="G278" s="184">
        <v>58.31</v>
      </c>
      <c r="H278" s="184">
        <v>100</v>
      </c>
      <c r="I278" s="185">
        <v>10</v>
      </c>
      <c r="J278" s="184">
        <v>4</v>
      </c>
      <c r="K278" s="184">
        <v>0.8</v>
      </c>
      <c r="L278" s="184">
        <f>SUM(G278,I278)</f>
        <v>68.31</v>
      </c>
      <c r="M278" s="186">
        <v>43</v>
      </c>
      <c r="N278" s="187">
        <v>43</v>
      </c>
      <c r="O278" s="187"/>
      <c r="P278" s="187"/>
    </row>
    <row r="279" spans="1:16">
      <c r="A279" s="64" t="s">
        <v>492</v>
      </c>
      <c r="B279" s="64" t="s">
        <v>217</v>
      </c>
      <c r="C279" s="64">
        <v>1340520153</v>
      </c>
      <c r="D279" s="65" t="s">
        <v>819</v>
      </c>
      <c r="E279" s="66" t="s">
        <v>23</v>
      </c>
      <c r="F279" s="184">
        <v>75.55</v>
      </c>
      <c r="G279" s="184">
        <v>54.29</v>
      </c>
      <c r="H279" s="184">
        <v>100</v>
      </c>
      <c r="I279" s="185">
        <v>10</v>
      </c>
      <c r="J279" s="184">
        <v>8.6</v>
      </c>
      <c r="K279" s="184">
        <v>1.72</v>
      </c>
      <c r="L279" s="184">
        <v>66.010000000000005</v>
      </c>
      <c r="M279" s="186">
        <v>51</v>
      </c>
      <c r="N279" s="187">
        <v>51</v>
      </c>
      <c r="O279" s="187"/>
      <c r="P279" s="187"/>
    </row>
    <row r="280" spans="1:16">
      <c r="A280" s="64" t="s">
        <v>492</v>
      </c>
      <c r="B280" s="64" t="s">
        <v>217</v>
      </c>
      <c r="C280" s="64">
        <v>1340520154</v>
      </c>
      <c r="D280" s="65" t="s">
        <v>820</v>
      </c>
      <c r="E280" s="66" t="s">
        <v>23</v>
      </c>
      <c r="F280" s="184">
        <v>85.4</v>
      </c>
      <c r="G280" s="184">
        <v>59.78</v>
      </c>
      <c r="H280" s="184">
        <v>100</v>
      </c>
      <c r="I280" s="185">
        <v>10</v>
      </c>
      <c r="J280" s="184">
        <v>52.5</v>
      </c>
      <c r="K280" s="184">
        <v>10.5</v>
      </c>
      <c r="L280" s="184">
        <v>80.3</v>
      </c>
      <c r="M280" s="186">
        <v>3</v>
      </c>
      <c r="N280" s="187">
        <v>3</v>
      </c>
      <c r="O280" s="187" t="s">
        <v>26</v>
      </c>
      <c r="P280" s="187"/>
    </row>
    <row r="281" spans="1:16">
      <c r="A281" s="64" t="s">
        <v>492</v>
      </c>
      <c r="B281" s="64" t="s">
        <v>217</v>
      </c>
      <c r="C281" s="64">
        <v>1340520155</v>
      </c>
      <c r="D281" s="65" t="s">
        <v>821</v>
      </c>
      <c r="E281" s="66" t="s">
        <v>20</v>
      </c>
      <c r="F281" s="184">
        <v>81.150000000000006</v>
      </c>
      <c r="G281" s="184">
        <v>56.81</v>
      </c>
      <c r="H281" s="184">
        <v>94</v>
      </c>
      <c r="I281" s="185">
        <v>9.4</v>
      </c>
      <c r="J281" s="184">
        <v>4</v>
      </c>
      <c r="K281" s="184">
        <v>0.8</v>
      </c>
      <c r="L281" s="184">
        <v>67.010000000000005</v>
      </c>
      <c r="M281" s="186">
        <v>46</v>
      </c>
      <c r="N281" s="187">
        <v>46</v>
      </c>
      <c r="O281" s="187"/>
      <c r="P281" s="187" t="s">
        <v>159</v>
      </c>
    </row>
    <row r="282" spans="1:16">
      <c r="A282" s="64" t="s">
        <v>492</v>
      </c>
      <c r="B282" s="64" t="s">
        <v>217</v>
      </c>
      <c r="C282" s="64">
        <v>1340520156</v>
      </c>
      <c r="D282" s="65" t="s">
        <v>822</v>
      </c>
      <c r="E282" s="66" t="s">
        <v>23</v>
      </c>
      <c r="F282" s="184">
        <v>81.75</v>
      </c>
      <c r="G282" s="184">
        <v>57.23</v>
      </c>
      <c r="H282" s="184">
        <v>100</v>
      </c>
      <c r="I282" s="185">
        <v>10</v>
      </c>
      <c r="J282" s="184">
        <v>24.84</v>
      </c>
      <c r="K282" s="184">
        <v>4.97</v>
      </c>
      <c r="L282" s="184">
        <v>72.19</v>
      </c>
      <c r="M282" s="186">
        <v>23</v>
      </c>
      <c r="N282" s="187">
        <v>23</v>
      </c>
      <c r="O282" s="187"/>
      <c r="P282" s="187"/>
    </row>
    <row r="283" spans="1:16">
      <c r="A283" s="64" t="s">
        <v>492</v>
      </c>
      <c r="B283" s="64" t="s">
        <v>217</v>
      </c>
      <c r="C283" s="64">
        <v>1340520157</v>
      </c>
      <c r="D283" s="65" t="s">
        <v>823</v>
      </c>
      <c r="E283" s="66" t="s">
        <v>23</v>
      </c>
      <c r="F283" s="184">
        <v>83.05</v>
      </c>
      <c r="G283" s="184">
        <v>58.14</v>
      </c>
      <c r="H283" s="184">
        <v>100</v>
      </c>
      <c r="I283" s="185">
        <v>10</v>
      </c>
      <c r="J283" s="184">
        <v>19</v>
      </c>
      <c r="K283" s="184">
        <v>3.8</v>
      </c>
      <c r="L283" s="184">
        <v>71.94</v>
      </c>
      <c r="M283" s="186">
        <v>25</v>
      </c>
      <c r="N283" s="187">
        <v>25</v>
      </c>
      <c r="O283" s="187"/>
      <c r="P283" s="187"/>
    </row>
    <row r="284" spans="1:16">
      <c r="A284" s="64" t="s">
        <v>492</v>
      </c>
      <c r="B284" s="64" t="s">
        <v>217</v>
      </c>
      <c r="C284" s="64">
        <v>1340520158</v>
      </c>
      <c r="D284" s="65" t="s">
        <v>824</v>
      </c>
      <c r="E284" s="66" t="s">
        <v>23</v>
      </c>
      <c r="F284" s="184">
        <v>81.5</v>
      </c>
      <c r="G284" s="184">
        <v>57.05</v>
      </c>
      <c r="H284" s="184">
        <v>100</v>
      </c>
      <c r="I284" s="185">
        <v>10</v>
      </c>
      <c r="J284" s="184">
        <v>61.75</v>
      </c>
      <c r="K284" s="184">
        <v>12.35</v>
      </c>
      <c r="L284" s="184">
        <v>79.400000000000006</v>
      </c>
      <c r="M284" s="186">
        <v>6</v>
      </c>
      <c r="N284" s="187">
        <v>6</v>
      </c>
      <c r="O284" s="187" t="s">
        <v>26</v>
      </c>
      <c r="P284" s="187"/>
    </row>
    <row r="285" spans="1:16">
      <c r="A285" s="64" t="s">
        <v>492</v>
      </c>
      <c r="B285" s="64" t="s">
        <v>217</v>
      </c>
      <c r="C285" s="64">
        <v>1340520159</v>
      </c>
      <c r="D285" s="65" t="s">
        <v>825</v>
      </c>
      <c r="E285" s="66" t="s">
        <v>23</v>
      </c>
      <c r="F285" s="184">
        <v>75.05</v>
      </c>
      <c r="G285" s="184">
        <v>52.54</v>
      </c>
      <c r="H285" s="184">
        <v>94</v>
      </c>
      <c r="I285" s="185">
        <v>9.4</v>
      </c>
      <c r="J285" s="184">
        <v>14</v>
      </c>
      <c r="K285" s="184">
        <v>2.8</v>
      </c>
      <c r="L285" s="184">
        <v>64.739999999999995</v>
      </c>
      <c r="M285" s="186">
        <v>57</v>
      </c>
      <c r="N285" s="187">
        <v>57</v>
      </c>
      <c r="O285" s="187"/>
      <c r="P285" s="187" t="s">
        <v>159</v>
      </c>
    </row>
    <row r="286" spans="1:16">
      <c r="A286" s="64" t="s">
        <v>492</v>
      </c>
      <c r="B286" s="64" t="s">
        <v>217</v>
      </c>
      <c r="C286" s="64">
        <v>1340520160</v>
      </c>
      <c r="D286" s="65" t="s">
        <v>826</v>
      </c>
      <c r="E286" s="66" t="s">
        <v>23</v>
      </c>
      <c r="F286" s="184">
        <v>80.099999999999994</v>
      </c>
      <c r="G286" s="184">
        <v>56.07</v>
      </c>
      <c r="H286" s="184">
        <v>100</v>
      </c>
      <c r="I286" s="185">
        <v>10</v>
      </c>
      <c r="J286" s="184">
        <v>15.2</v>
      </c>
      <c r="K286" s="184">
        <v>3.04</v>
      </c>
      <c r="L286" s="184">
        <v>69.11</v>
      </c>
      <c r="M286" s="186">
        <v>36</v>
      </c>
      <c r="N286" s="187">
        <v>36</v>
      </c>
      <c r="O286" s="187"/>
      <c r="P286" s="187"/>
    </row>
    <row r="287" spans="1:16">
      <c r="A287" s="64" t="s">
        <v>492</v>
      </c>
      <c r="B287" s="64" t="s">
        <v>217</v>
      </c>
      <c r="C287" s="64">
        <v>1340520161</v>
      </c>
      <c r="D287" s="65" t="s">
        <v>827</v>
      </c>
      <c r="E287" s="66" t="s">
        <v>23</v>
      </c>
      <c r="F287" s="184">
        <v>84</v>
      </c>
      <c r="G287" s="184">
        <v>58.8</v>
      </c>
      <c r="H287" s="184">
        <v>100</v>
      </c>
      <c r="I287" s="185">
        <v>10</v>
      </c>
      <c r="J287" s="184">
        <v>36.5</v>
      </c>
      <c r="K287" s="184">
        <v>7.3</v>
      </c>
      <c r="L287" s="184">
        <v>76.099999999999994</v>
      </c>
      <c r="M287" s="186">
        <v>10</v>
      </c>
      <c r="N287" s="187">
        <v>10</v>
      </c>
      <c r="O287" s="187" t="s">
        <v>37</v>
      </c>
      <c r="P287" s="187"/>
    </row>
    <row r="288" spans="1:16">
      <c r="A288" s="64" t="s">
        <v>492</v>
      </c>
      <c r="B288" s="64" t="s">
        <v>217</v>
      </c>
      <c r="C288" s="64">
        <v>1340520162</v>
      </c>
      <c r="D288" s="65" t="s">
        <v>828</v>
      </c>
      <c r="E288" s="66" t="s">
        <v>20</v>
      </c>
      <c r="F288" s="184">
        <v>74.449999999999989</v>
      </c>
      <c r="G288" s="184">
        <v>52.12</v>
      </c>
      <c r="H288" s="184">
        <v>97</v>
      </c>
      <c r="I288" s="185">
        <v>9.6999999999999993</v>
      </c>
      <c r="J288" s="184">
        <v>4</v>
      </c>
      <c r="K288" s="184">
        <v>0.8</v>
      </c>
      <c r="L288" s="184">
        <f>SUM(G288,I288)</f>
        <v>61.819999999999993</v>
      </c>
      <c r="M288" s="186">
        <v>67</v>
      </c>
      <c r="N288" s="187">
        <v>67</v>
      </c>
      <c r="O288" s="187"/>
      <c r="P288" s="187" t="s">
        <v>137</v>
      </c>
    </row>
    <row r="289" spans="1:16">
      <c r="A289" s="64" t="s">
        <v>492</v>
      </c>
      <c r="B289" s="64" t="s">
        <v>217</v>
      </c>
      <c r="C289" s="64">
        <v>1340520163</v>
      </c>
      <c r="D289" s="65" t="s">
        <v>829</v>
      </c>
      <c r="E289" s="66" t="s">
        <v>23</v>
      </c>
      <c r="F289" s="184">
        <v>86.1</v>
      </c>
      <c r="G289" s="184">
        <v>60.27</v>
      </c>
      <c r="H289" s="184">
        <v>100</v>
      </c>
      <c r="I289" s="185">
        <v>10</v>
      </c>
      <c r="J289" s="184">
        <v>19</v>
      </c>
      <c r="K289" s="184">
        <v>3.8</v>
      </c>
      <c r="L289" s="184">
        <v>74.069999999999993</v>
      </c>
      <c r="M289" s="186">
        <v>18</v>
      </c>
      <c r="N289" s="187">
        <v>18</v>
      </c>
      <c r="O289" s="187"/>
      <c r="P289" s="187"/>
    </row>
    <row r="290" spans="1:16">
      <c r="A290" s="64" t="s">
        <v>492</v>
      </c>
      <c r="B290" s="64" t="s">
        <v>217</v>
      </c>
      <c r="C290" s="64">
        <v>1340520164</v>
      </c>
      <c r="D290" s="65" t="s">
        <v>830</v>
      </c>
      <c r="E290" s="66" t="s">
        <v>23</v>
      </c>
      <c r="F290" s="184">
        <v>81</v>
      </c>
      <c r="G290" s="184">
        <v>56.7</v>
      </c>
      <c r="H290" s="184">
        <v>100</v>
      </c>
      <c r="I290" s="185">
        <v>10</v>
      </c>
      <c r="J290" s="184">
        <v>18</v>
      </c>
      <c r="K290" s="184">
        <v>3.6</v>
      </c>
      <c r="L290" s="184">
        <v>70.3</v>
      </c>
      <c r="M290" s="186">
        <v>32</v>
      </c>
      <c r="N290" s="187">
        <v>32</v>
      </c>
      <c r="O290" s="187"/>
      <c r="P290" s="187"/>
    </row>
    <row r="291" spans="1:16">
      <c r="A291" s="64" t="s">
        <v>492</v>
      </c>
      <c r="B291" s="64" t="s">
        <v>217</v>
      </c>
      <c r="C291" s="64">
        <v>1340520165</v>
      </c>
      <c r="D291" s="65" t="s">
        <v>831</v>
      </c>
      <c r="E291" s="66" t="s">
        <v>20</v>
      </c>
      <c r="F291" s="184">
        <v>68.5</v>
      </c>
      <c r="G291" s="184">
        <v>47.95</v>
      </c>
      <c r="H291" s="184">
        <v>85</v>
      </c>
      <c r="I291" s="185">
        <v>8.5</v>
      </c>
      <c r="J291" s="184">
        <v>4</v>
      </c>
      <c r="K291" s="184">
        <v>0.8</v>
      </c>
      <c r="L291" s="184">
        <f>SUM(G291,I291)</f>
        <v>56.45</v>
      </c>
      <c r="M291" s="186">
        <v>69</v>
      </c>
      <c r="N291" s="187">
        <v>69</v>
      </c>
      <c r="O291" s="187"/>
      <c r="P291" s="187" t="s">
        <v>144</v>
      </c>
    </row>
    <row r="292" spans="1:16">
      <c r="A292" s="64" t="s">
        <v>492</v>
      </c>
      <c r="B292" s="64" t="s">
        <v>217</v>
      </c>
      <c r="C292" s="64">
        <v>1340520166</v>
      </c>
      <c r="D292" s="65" t="s">
        <v>832</v>
      </c>
      <c r="E292" s="66" t="s">
        <v>23</v>
      </c>
      <c r="F292" s="184">
        <v>84.3</v>
      </c>
      <c r="G292" s="184">
        <v>59.01</v>
      </c>
      <c r="H292" s="184">
        <v>100</v>
      </c>
      <c r="I292" s="185">
        <v>10</v>
      </c>
      <c r="J292" s="184">
        <v>34.770000000000003</v>
      </c>
      <c r="K292" s="184">
        <v>6.95</v>
      </c>
      <c r="L292" s="184">
        <v>75.959999999999994</v>
      </c>
      <c r="M292" s="186">
        <v>11</v>
      </c>
      <c r="N292" s="187">
        <v>11</v>
      </c>
      <c r="O292" s="187" t="s">
        <v>37</v>
      </c>
      <c r="P292" s="187"/>
    </row>
    <row r="293" spans="1:16">
      <c r="A293" s="64" t="s">
        <v>492</v>
      </c>
      <c r="B293" s="64" t="s">
        <v>217</v>
      </c>
      <c r="C293" s="64">
        <v>1340520167</v>
      </c>
      <c r="D293" s="65" t="s">
        <v>833</v>
      </c>
      <c r="E293" s="66" t="s">
        <v>23</v>
      </c>
      <c r="F293" s="184">
        <v>80</v>
      </c>
      <c r="G293" s="184">
        <v>56</v>
      </c>
      <c r="H293" s="184">
        <v>100</v>
      </c>
      <c r="I293" s="185">
        <v>10</v>
      </c>
      <c r="J293" s="184">
        <v>34.1</v>
      </c>
      <c r="K293" s="184">
        <v>6.82</v>
      </c>
      <c r="L293" s="184">
        <v>72.8</v>
      </c>
      <c r="M293" s="186">
        <v>21</v>
      </c>
      <c r="N293" s="187">
        <v>21</v>
      </c>
      <c r="O293" s="187"/>
      <c r="P293" s="187"/>
    </row>
    <row r="294" spans="1:16">
      <c r="A294" s="64" t="s">
        <v>492</v>
      </c>
      <c r="B294" s="64" t="s">
        <v>217</v>
      </c>
      <c r="C294" s="64">
        <v>1340520168</v>
      </c>
      <c r="D294" s="65" t="s">
        <v>834</v>
      </c>
      <c r="E294" s="66" t="s">
        <v>20</v>
      </c>
      <c r="F294" s="184">
        <v>73.3</v>
      </c>
      <c r="G294" s="184">
        <v>51.31</v>
      </c>
      <c r="H294" s="184">
        <v>100</v>
      </c>
      <c r="I294" s="185">
        <v>10</v>
      </c>
      <c r="J294" s="184">
        <v>4.5999999999999996</v>
      </c>
      <c r="K294" s="184">
        <v>0.92</v>
      </c>
      <c r="L294" s="184">
        <v>62.23</v>
      </c>
      <c r="M294" s="186">
        <v>66</v>
      </c>
      <c r="N294" s="187">
        <v>66</v>
      </c>
      <c r="O294" s="187"/>
      <c r="P294" s="187"/>
    </row>
    <row r="295" spans="1:16">
      <c r="A295" s="64" t="s">
        <v>492</v>
      </c>
      <c r="B295" s="64" t="s">
        <v>217</v>
      </c>
      <c r="C295" s="64">
        <v>1340520169</v>
      </c>
      <c r="D295" s="65" t="s">
        <v>835</v>
      </c>
      <c r="E295" s="66" t="s">
        <v>20</v>
      </c>
      <c r="F295" s="184">
        <v>74.55</v>
      </c>
      <c r="G295" s="184">
        <v>52.18</v>
      </c>
      <c r="H295" s="184">
        <v>97</v>
      </c>
      <c r="I295" s="185">
        <v>9.6999999999999993</v>
      </c>
      <c r="J295" s="184">
        <v>13</v>
      </c>
      <c r="K295" s="184">
        <v>2.6</v>
      </c>
      <c r="L295" s="184">
        <v>64.48</v>
      </c>
      <c r="M295" s="186">
        <v>60</v>
      </c>
      <c r="N295" s="187">
        <v>60</v>
      </c>
      <c r="O295" s="187"/>
      <c r="P295" s="187" t="s">
        <v>137</v>
      </c>
    </row>
    <row r="296" spans="1:16">
      <c r="A296" s="64" t="s">
        <v>492</v>
      </c>
      <c r="B296" s="64" t="s">
        <v>217</v>
      </c>
      <c r="C296" s="64">
        <v>1340520170</v>
      </c>
      <c r="D296" s="65" t="s">
        <v>836</v>
      </c>
      <c r="E296" s="66" t="s">
        <v>23</v>
      </c>
      <c r="F296" s="184">
        <v>81.599999999999994</v>
      </c>
      <c r="G296" s="184">
        <v>57.12</v>
      </c>
      <c r="H296" s="184">
        <v>100</v>
      </c>
      <c r="I296" s="185">
        <v>10</v>
      </c>
      <c r="J296" s="184">
        <v>42</v>
      </c>
      <c r="K296" s="184">
        <v>8.4</v>
      </c>
      <c r="L296" s="184">
        <v>75.52</v>
      </c>
      <c r="M296" s="186">
        <v>13</v>
      </c>
      <c r="N296" s="187">
        <v>13</v>
      </c>
      <c r="O296" s="187" t="s">
        <v>37</v>
      </c>
      <c r="P296" s="187"/>
    </row>
    <row r="297" spans="1:16">
      <c r="A297" s="64" t="s">
        <v>492</v>
      </c>
      <c r="B297" s="64" t="s">
        <v>217</v>
      </c>
      <c r="C297" s="64">
        <v>1340520171</v>
      </c>
      <c r="D297" s="65" t="s">
        <v>837</v>
      </c>
      <c r="E297" s="66" t="s">
        <v>23</v>
      </c>
      <c r="F297" s="184">
        <v>80.05</v>
      </c>
      <c r="G297" s="184">
        <v>56.04</v>
      </c>
      <c r="H297" s="184">
        <v>100</v>
      </c>
      <c r="I297" s="185">
        <v>10</v>
      </c>
      <c r="J297" s="184">
        <v>16</v>
      </c>
      <c r="K297" s="184">
        <v>3.2</v>
      </c>
      <c r="L297" s="184">
        <v>69.239999999999995</v>
      </c>
      <c r="M297" s="186">
        <v>35</v>
      </c>
      <c r="N297" s="187">
        <v>35</v>
      </c>
      <c r="O297" s="187"/>
      <c r="P297" s="187"/>
    </row>
    <row r="298" spans="1:16">
      <c r="A298" s="64" t="s">
        <v>492</v>
      </c>
      <c r="B298" s="64" t="s">
        <v>217</v>
      </c>
      <c r="C298" s="64">
        <v>1340520173</v>
      </c>
      <c r="D298" s="65" t="s">
        <v>838</v>
      </c>
      <c r="E298" s="66" t="s">
        <v>20</v>
      </c>
      <c r="F298" s="184">
        <v>76</v>
      </c>
      <c r="G298" s="184">
        <v>53.2</v>
      </c>
      <c r="H298" s="184">
        <v>97</v>
      </c>
      <c r="I298" s="185">
        <v>9.6999999999999993</v>
      </c>
      <c r="J298" s="184">
        <v>9</v>
      </c>
      <c r="K298" s="184">
        <v>1.8</v>
      </c>
      <c r="L298" s="184">
        <v>64.7</v>
      </c>
      <c r="M298" s="186">
        <v>59</v>
      </c>
      <c r="N298" s="187">
        <v>59</v>
      </c>
      <c r="O298" s="187"/>
      <c r="P298" s="187" t="s">
        <v>137</v>
      </c>
    </row>
    <row r="299" spans="1:16">
      <c r="A299" s="64" t="s">
        <v>492</v>
      </c>
      <c r="B299" s="64" t="s">
        <v>125</v>
      </c>
      <c r="C299" s="64">
        <v>1340519101</v>
      </c>
      <c r="D299" s="65" t="s">
        <v>839</v>
      </c>
      <c r="E299" s="66" t="s">
        <v>23</v>
      </c>
      <c r="F299" s="184">
        <v>82.6</v>
      </c>
      <c r="G299" s="184">
        <v>57.82</v>
      </c>
      <c r="H299" s="184">
        <v>100</v>
      </c>
      <c r="I299" s="185">
        <v>10</v>
      </c>
      <c r="J299" s="184">
        <v>20.399999999999999</v>
      </c>
      <c r="K299" s="184">
        <v>4.08</v>
      </c>
      <c r="L299" s="184">
        <v>71.900000000000006</v>
      </c>
      <c r="M299" s="186">
        <v>6</v>
      </c>
      <c r="N299" s="187">
        <v>6</v>
      </c>
      <c r="O299" s="187"/>
      <c r="P299" s="187"/>
    </row>
    <row r="300" spans="1:16">
      <c r="A300" s="64" t="s">
        <v>492</v>
      </c>
      <c r="B300" s="64" t="s">
        <v>125</v>
      </c>
      <c r="C300" s="64">
        <v>1340519102</v>
      </c>
      <c r="D300" s="65" t="s">
        <v>840</v>
      </c>
      <c r="E300" s="66" t="s">
        <v>20</v>
      </c>
      <c r="F300" s="184">
        <v>62</v>
      </c>
      <c r="G300" s="184">
        <v>43.4</v>
      </c>
      <c r="H300" s="184">
        <v>85</v>
      </c>
      <c r="I300" s="185">
        <v>8.5</v>
      </c>
      <c r="J300" s="184">
        <v>0</v>
      </c>
      <c r="K300" s="184">
        <v>0</v>
      </c>
      <c r="L300" s="184">
        <v>51.9</v>
      </c>
      <c r="M300" s="186">
        <v>19</v>
      </c>
      <c r="N300" s="187">
        <v>19</v>
      </c>
      <c r="O300" s="187"/>
      <c r="P300" s="187" t="s">
        <v>841</v>
      </c>
    </row>
    <row r="301" spans="1:16">
      <c r="A301" s="64" t="s">
        <v>492</v>
      </c>
      <c r="B301" s="64" t="s">
        <v>125</v>
      </c>
      <c r="C301" s="64">
        <v>1340519103</v>
      </c>
      <c r="D301" s="65" t="s">
        <v>842</v>
      </c>
      <c r="E301" s="66" t="s">
        <v>23</v>
      </c>
      <c r="F301" s="184">
        <v>80.5</v>
      </c>
      <c r="G301" s="184">
        <v>56.35</v>
      </c>
      <c r="H301" s="184">
        <v>100</v>
      </c>
      <c r="I301" s="185">
        <v>10</v>
      </c>
      <c r="J301" s="184">
        <v>8</v>
      </c>
      <c r="K301" s="184">
        <v>1.6</v>
      </c>
      <c r="L301" s="184">
        <v>67.95</v>
      </c>
      <c r="M301" s="186">
        <v>9</v>
      </c>
      <c r="N301" s="187">
        <v>9</v>
      </c>
      <c r="O301" s="187"/>
      <c r="P301" s="187"/>
    </row>
    <row r="302" spans="1:16">
      <c r="A302" s="64" t="s">
        <v>492</v>
      </c>
      <c r="B302" s="64" t="s">
        <v>125</v>
      </c>
      <c r="C302" s="64">
        <v>1340519104</v>
      </c>
      <c r="D302" s="65" t="s">
        <v>843</v>
      </c>
      <c r="E302" s="66" t="s">
        <v>23</v>
      </c>
      <c r="F302" s="184">
        <v>74</v>
      </c>
      <c r="G302" s="184">
        <v>51.8</v>
      </c>
      <c r="H302" s="184">
        <v>100</v>
      </c>
      <c r="I302" s="185">
        <v>10</v>
      </c>
      <c r="J302" s="184">
        <v>6.85</v>
      </c>
      <c r="K302" s="184">
        <v>1.37</v>
      </c>
      <c r="L302" s="184">
        <v>63.17</v>
      </c>
      <c r="M302" s="186">
        <v>16</v>
      </c>
      <c r="N302" s="187">
        <v>16</v>
      </c>
      <c r="O302" s="187"/>
      <c r="P302" s="187" t="s">
        <v>844</v>
      </c>
    </row>
    <row r="303" spans="1:16">
      <c r="A303" s="64" t="s">
        <v>492</v>
      </c>
      <c r="B303" s="64" t="s">
        <v>125</v>
      </c>
      <c r="C303" s="64">
        <v>1340519105</v>
      </c>
      <c r="D303" s="65" t="s">
        <v>845</v>
      </c>
      <c r="E303" s="66" t="s">
        <v>23</v>
      </c>
      <c r="F303" s="184">
        <v>81.599999999999994</v>
      </c>
      <c r="G303" s="184">
        <v>57.12</v>
      </c>
      <c r="H303" s="184">
        <v>100</v>
      </c>
      <c r="I303" s="185">
        <v>10</v>
      </c>
      <c r="J303" s="184">
        <v>25.54</v>
      </c>
      <c r="K303" s="184">
        <v>5.1100000000000003</v>
      </c>
      <c r="L303" s="184">
        <v>72.23</v>
      </c>
      <c r="M303" s="186">
        <v>4</v>
      </c>
      <c r="N303" s="187">
        <v>4</v>
      </c>
      <c r="O303" s="187" t="s">
        <v>37</v>
      </c>
      <c r="P303" s="187"/>
    </row>
    <row r="304" spans="1:16">
      <c r="A304" s="64" t="s">
        <v>492</v>
      </c>
      <c r="B304" s="64" t="s">
        <v>125</v>
      </c>
      <c r="C304" s="64">
        <v>1340519106</v>
      </c>
      <c r="D304" s="65" t="s">
        <v>846</v>
      </c>
      <c r="E304" s="66" t="s">
        <v>23</v>
      </c>
      <c r="F304" s="184">
        <v>81</v>
      </c>
      <c r="G304" s="184">
        <v>56.7</v>
      </c>
      <c r="H304" s="184">
        <v>100</v>
      </c>
      <c r="I304" s="185">
        <v>10</v>
      </c>
      <c r="J304" s="184">
        <v>4.9000000000000004</v>
      </c>
      <c r="K304" s="184">
        <v>0.98</v>
      </c>
      <c r="L304" s="184">
        <v>67.680000000000007</v>
      </c>
      <c r="M304" s="186">
        <v>10</v>
      </c>
      <c r="N304" s="187">
        <v>10</v>
      </c>
      <c r="O304" s="187"/>
      <c r="P304" s="187"/>
    </row>
    <row r="305" spans="1:16">
      <c r="A305" s="64" t="s">
        <v>492</v>
      </c>
      <c r="B305" s="64" t="s">
        <v>125</v>
      </c>
      <c r="C305" s="64">
        <v>1340519107</v>
      </c>
      <c r="D305" s="65" t="s">
        <v>847</v>
      </c>
      <c r="E305" s="66" t="s">
        <v>23</v>
      </c>
      <c r="F305" s="184">
        <v>81.099999999999994</v>
      </c>
      <c r="G305" s="184">
        <v>56.77</v>
      </c>
      <c r="H305" s="184">
        <v>100</v>
      </c>
      <c r="I305" s="185">
        <v>10</v>
      </c>
      <c r="J305" s="184">
        <v>2.25</v>
      </c>
      <c r="K305" s="184">
        <v>3.8</v>
      </c>
      <c r="L305" s="184">
        <v>70.569999999999993</v>
      </c>
      <c r="M305" s="186">
        <v>7</v>
      </c>
      <c r="N305" s="187">
        <v>7</v>
      </c>
      <c r="O305" s="187"/>
      <c r="P305" s="187" t="s">
        <v>848</v>
      </c>
    </row>
    <row r="306" spans="1:16">
      <c r="A306" s="64" t="s">
        <v>492</v>
      </c>
      <c r="B306" s="64" t="s">
        <v>125</v>
      </c>
      <c r="C306" s="64">
        <v>1340519108</v>
      </c>
      <c r="D306" s="65" t="s">
        <v>849</v>
      </c>
      <c r="E306" s="66" t="s">
        <v>20</v>
      </c>
      <c r="F306" s="184">
        <v>60.8</v>
      </c>
      <c r="G306" s="184">
        <v>42.56</v>
      </c>
      <c r="H306" s="184">
        <v>85</v>
      </c>
      <c r="I306" s="185">
        <v>8.5</v>
      </c>
      <c r="J306" s="184">
        <v>11</v>
      </c>
      <c r="K306" s="184">
        <v>2.2000000000000002</v>
      </c>
      <c r="L306" s="184">
        <v>53.26</v>
      </c>
      <c r="M306" s="186">
        <v>18</v>
      </c>
      <c r="N306" s="187">
        <v>18</v>
      </c>
      <c r="O306" s="187"/>
      <c r="P306" s="187" t="s">
        <v>850</v>
      </c>
    </row>
    <row r="307" spans="1:16">
      <c r="A307" s="64" t="s">
        <v>492</v>
      </c>
      <c r="B307" s="64" t="s">
        <v>125</v>
      </c>
      <c r="C307" s="64">
        <v>1340519109</v>
      </c>
      <c r="D307" s="65" t="s">
        <v>851</v>
      </c>
      <c r="E307" s="66" t="s">
        <v>23</v>
      </c>
      <c r="F307" s="184">
        <v>82.4</v>
      </c>
      <c r="G307" s="184">
        <v>57.68</v>
      </c>
      <c r="H307" s="184">
        <v>100</v>
      </c>
      <c r="I307" s="185">
        <v>10</v>
      </c>
      <c r="J307" s="184">
        <v>8.39</v>
      </c>
      <c r="K307" s="184">
        <v>1.68</v>
      </c>
      <c r="L307" s="184">
        <v>69.36</v>
      </c>
      <c r="M307" s="186">
        <v>8</v>
      </c>
      <c r="N307" s="187">
        <v>8</v>
      </c>
      <c r="O307" s="187"/>
      <c r="P307" s="187"/>
    </row>
    <row r="308" spans="1:16">
      <c r="A308" s="64" t="s">
        <v>492</v>
      </c>
      <c r="B308" s="64" t="s">
        <v>125</v>
      </c>
      <c r="C308" s="64">
        <v>1340519110</v>
      </c>
      <c r="D308" s="65" t="s">
        <v>852</v>
      </c>
      <c r="E308" s="66" t="s">
        <v>23</v>
      </c>
      <c r="F308" s="184">
        <v>81.3</v>
      </c>
      <c r="G308" s="184">
        <v>56.91</v>
      </c>
      <c r="H308" s="184">
        <v>100</v>
      </c>
      <c r="I308" s="185">
        <v>10</v>
      </c>
      <c r="J308" s="184">
        <v>3.4</v>
      </c>
      <c r="K308" s="184">
        <v>0.68</v>
      </c>
      <c r="L308" s="184">
        <v>67.59</v>
      </c>
      <c r="M308" s="186">
        <v>11</v>
      </c>
      <c r="N308" s="187">
        <v>11</v>
      </c>
      <c r="O308" s="187"/>
      <c r="P308" s="187"/>
    </row>
    <row r="309" spans="1:16">
      <c r="A309" s="64" t="s">
        <v>492</v>
      </c>
      <c r="B309" s="64" t="s">
        <v>125</v>
      </c>
      <c r="C309" s="64">
        <v>1340519111</v>
      </c>
      <c r="D309" s="65" t="s">
        <v>853</v>
      </c>
      <c r="E309" s="66" t="s">
        <v>23</v>
      </c>
      <c r="F309" s="184">
        <v>79.400000000000006</v>
      </c>
      <c r="G309" s="184">
        <v>55.58</v>
      </c>
      <c r="H309" s="184">
        <v>100</v>
      </c>
      <c r="I309" s="185">
        <v>10</v>
      </c>
      <c r="J309" s="184">
        <v>5.5</v>
      </c>
      <c r="K309" s="184">
        <v>1.1000000000000001</v>
      </c>
      <c r="L309" s="184">
        <v>66.680000000000007</v>
      </c>
      <c r="M309" s="186">
        <v>12</v>
      </c>
      <c r="N309" s="187">
        <v>12</v>
      </c>
      <c r="O309" s="187"/>
      <c r="P309" s="187"/>
    </row>
    <row r="310" spans="1:16">
      <c r="A310" s="64" t="s">
        <v>492</v>
      </c>
      <c r="B310" s="64" t="s">
        <v>125</v>
      </c>
      <c r="C310" s="64">
        <v>1340519112</v>
      </c>
      <c r="D310" s="65" t="s">
        <v>854</v>
      </c>
      <c r="E310" s="66" t="s">
        <v>20</v>
      </c>
      <c r="F310" s="184">
        <v>67.3</v>
      </c>
      <c r="G310" s="184">
        <v>47.11</v>
      </c>
      <c r="H310" s="184">
        <v>100</v>
      </c>
      <c r="I310" s="185">
        <v>10</v>
      </c>
      <c r="J310" s="184">
        <v>30</v>
      </c>
      <c r="K310" s="184">
        <v>6</v>
      </c>
      <c r="L310" s="184">
        <v>63.11</v>
      </c>
      <c r="M310" s="186">
        <v>15</v>
      </c>
      <c r="N310" s="187">
        <v>15</v>
      </c>
      <c r="O310" s="187"/>
      <c r="P310" s="187" t="s">
        <v>855</v>
      </c>
    </row>
    <row r="311" spans="1:16">
      <c r="A311" s="64" t="s">
        <v>492</v>
      </c>
      <c r="B311" s="64" t="s">
        <v>125</v>
      </c>
      <c r="C311" s="64">
        <v>1340519113</v>
      </c>
      <c r="D311" s="65" t="s">
        <v>856</v>
      </c>
      <c r="E311" s="66" t="s">
        <v>23</v>
      </c>
      <c r="F311" s="184">
        <v>81.400000000000006</v>
      </c>
      <c r="G311" s="184">
        <v>56.98</v>
      </c>
      <c r="H311" s="184">
        <v>100</v>
      </c>
      <c r="I311" s="185">
        <v>10</v>
      </c>
      <c r="J311" s="184">
        <v>29.5</v>
      </c>
      <c r="K311" s="184">
        <v>5.9</v>
      </c>
      <c r="L311" s="184">
        <v>72.88</v>
      </c>
      <c r="M311" s="186">
        <v>3</v>
      </c>
      <c r="N311" s="187">
        <v>3</v>
      </c>
      <c r="O311" s="187" t="s">
        <v>37</v>
      </c>
      <c r="P311" s="187"/>
    </row>
    <row r="312" spans="1:16" ht="24">
      <c r="A312" s="64" t="s">
        <v>492</v>
      </c>
      <c r="B312" s="64" t="s">
        <v>125</v>
      </c>
      <c r="C312" s="64">
        <v>1340519114</v>
      </c>
      <c r="D312" s="65" t="s">
        <v>857</v>
      </c>
      <c r="E312" s="66" t="s">
        <v>23</v>
      </c>
      <c r="F312" s="184">
        <v>84.7</v>
      </c>
      <c r="G312" s="184">
        <v>59.29</v>
      </c>
      <c r="H312" s="184">
        <v>100</v>
      </c>
      <c r="I312" s="185">
        <v>10</v>
      </c>
      <c r="J312" s="184">
        <v>13.2</v>
      </c>
      <c r="K312" s="184">
        <v>4.2</v>
      </c>
      <c r="L312" s="184">
        <v>73.489999999999995</v>
      </c>
      <c r="M312" s="186">
        <v>2</v>
      </c>
      <c r="N312" s="187">
        <v>2</v>
      </c>
      <c r="O312" s="187" t="s">
        <v>1750</v>
      </c>
      <c r="P312" s="187"/>
    </row>
    <row r="313" spans="1:16">
      <c r="A313" s="64" t="s">
        <v>492</v>
      </c>
      <c r="B313" s="64" t="s">
        <v>125</v>
      </c>
      <c r="C313" s="64">
        <v>1340519115</v>
      </c>
      <c r="D313" s="65" t="s">
        <v>858</v>
      </c>
      <c r="E313" s="66" t="s">
        <v>23</v>
      </c>
      <c r="F313" s="184">
        <v>88.7</v>
      </c>
      <c r="G313" s="184">
        <v>62.09</v>
      </c>
      <c r="H313" s="184">
        <v>100</v>
      </c>
      <c r="I313" s="185">
        <v>10</v>
      </c>
      <c r="J313" s="184">
        <v>16.32</v>
      </c>
      <c r="K313" s="184">
        <v>3.26</v>
      </c>
      <c r="L313" s="184">
        <v>75.349999999999994</v>
      </c>
      <c r="M313" s="186">
        <v>1</v>
      </c>
      <c r="N313" s="187">
        <v>1</v>
      </c>
      <c r="O313" s="187" t="s">
        <v>84</v>
      </c>
      <c r="P313" s="187"/>
    </row>
    <row r="314" spans="1:16">
      <c r="A314" s="64" t="s">
        <v>492</v>
      </c>
      <c r="B314" s="64" t="s">
        <v>125</v>
      </c>
      <c r="C314" s="64">
        <v>1340519116</v>
      </c>
      <c r="D314" s="65" t="s">
        <v>859</v>
      </c>
      <c r="E314" s="66" t="s">
        <v>20</v>
      </c>
      <c r="F314" s="184">
        <v>75.900000000000006</v>
      </c>
      <c r="G314" s="184">
        <v>53.13</v>
      </c>
      <c r="H314" s="184">
        <v>100</v>
      </c>
      <c r="I314" s="185">
        <v>10</v>
      </c>
      <c r="J314" s="184">
        <v>1.5</v>
      </c>
      <c r="K314" s="184">
        <v>3.2</v>
      </c>
      <c r="L314" s="184">
        <v>66.33</v>
      </c>
      <c r="M314" s="186">
        <v>13</v>
      </c>
      <c r="N314" s="187">
        <v>13</v>
      </c>
      <c r="O314" s="187"/>
      <c r="P314" s="187" t="s">
        <v>860</v>
      </c>
    </row>
    <row r="315" spans="1:16">
      <c r="A315" s="64" t="s">
        <v>492</v>
      </c>
      <c r="B315" s="64" t="s">
        <v>125</v>
      </c>
      <c r="C315" s="64">
        <v>1340519117</v>
      </c>
      <c r="D315" s="65" t="s">
        <v>861</v>
      </c>
      <c r="E315" s="66" t="s">
        <v>20</v>
      </c>
      <c r="F315" s="184">
        <v>65</v>
      </c>
      <c r="G315" s="184">
        <v>45.5</v>
      </c>
      <c r="H315" s="184">
        <v>100</v>
      </c>
      <c r="I315" s="185">
        <v>10</v>
      </c>
      <c r="J315" s="184">
        <v>1.5</v>
      </c>
      <c r="K315" s="184">
        <v>0.3</v>
      </c>
      <c r="L315" s="184">
        <v>55.8</v>
      </c>
      <c r="M315" s="186">
        <v>17</v>
      </c>
      <c r="N315" s="187">
        <v>17</v>
      </c>
      <c r="O315" s="187"/>
      <c r="P315" s="187" t="s">
        <v>862</v>
      </c>
    </row>
    <row r="316" spans="1:16">
      <c r="A316" s="64" t="s">
        <v>492</v>
      </c>
      <c r="B316" s="64" t="s">
        <v>125</v>
      </c>
      <c r="C316" s="64">
        <v>1340519118</v>
      </c>
      <c r="D316" s="65" t="s">
        <v>863</v>
      </c>
      <c r="E316" s="66" t="s">
        <v>23</v>
      </c>
      <c r="F316" s="184">
        <v>78.8</v>
      </c>
      <c r="G316" s="184">
        <v>55.16</v>
      </c>
      <c r="H316" s="184">
        <v>100</v>
      </c>
      <c r="I316" s="185">
        <v>10</v>
      </c>
      <c r="J316" s="184">
        <v>4.8899999999999997</v>
      </c>
      <c r="K316" s="184">
        <v>0.98</v>
      </c>
      <c r="L316" s="184">
        <v>66.14</v>
      </c>
      <c r="M316" s="186">
        <v>14</v>
      </c>
      <c r="N316" s="187">
        <v>14</v>
      </c>
      <c r="O316" s="187"/>
      <c r="P316" s="187" t="s">
        <v>860</v>
      </c>
    </row>
    <row r="317" spans="1:16">
      <c r="A317" s="64" t="s">
        <v>492</v>
      </c>
      <c r="B317" s="64" t="s">
        <v>125</v>
      </c>
      <c r="C317" s="64">
        <v>1340519119</v>
      </c>
      <c r="D317" s="65" t="s">
        <v>864</v>
      </c>
      <c r="E317" s="66" t="s">
        <v>23</v>
      </c>
      <c r="F317" s="184">
        <v>81.7</v>
      </c>
      <c r="G317" s="184">
        <v>57.19</v>
      </c>
      <c r="H317" s="184">
        <v>100</v>
      </c>
      <c r="I317" s="185">
        <v>10</v>
      </c>
      <c r="J317" s="184">
        <v>24</v>
      </c>
      <c r="K317" s="184">
        <v>4.8</v>
      </c>
      <c r="L317" s="184">
        <v>71.989999999999995</v>
      </c>
      <c r="M317" s="186">
        <v>5</v>
      </c>
      <c r="N317" s="187">
        <v>5</v>
      </c>
      <c r="O317" s="187"/>
      <c r="P317" s="187"/>
    </row>
    <row r="318" spans="1:16">
      <c r="E318" s="2"/>
      <c r="M318" s="190"/>
      <c r="N318" s="182"/>
      <c r="O318" s="191"/>
    </row>
    <row r="319" spans="1:16">
      <c r="E319" s="2"/>
      <c r="M319" s="190"/>
      <c r="N319" s="182"/>
      <c r="O319" s="191"/>
    </row>
    <row r="320" spans="1:16">
      <c r="E320" s="2"/>
      <c r="M320" s="190"/>
      <c r="N320" s="182"/>
      <c r="O320" s="191"/>
    </row>
    <row r="321" spans="5:15">
      <c r="E321" s="2"/>
      <c r="M321" s="190"/>
      <c r="N321" s="182"/>
      <c r="O321" s="191"/>
    </row>
    <row r="322" spans="5:15">
      <c r="E322" s="2"/>
      <c r="M322" s="190"/>
      <c r="N322" s="182"/>
      <c r="O322" s="191"/>
    </row>
    <row r="323" spans="5:15">
      <c r="E323" s="2"/>
      <c r="M323" s="190"/>
      <c r="N323" s="182"/>
      <c r="O323" s="191"/>
    </row>
    <row r="324" spans="5:15">
      <c r="E324" s="2"/>
      <c r="M324" s="190"/>
      <c r="N324" s="182"/>
      <c r="O324" s="191"/>
    </row>
    <row r="325" spans="5:15">
      <c r="E325" s="2"/>
      <c r="M325" s="190"/>
      <c r="N325" s="182"/>
      <c r="O325" s="191"/>
    </row>
    <row r="326" spans="5:15">
      <c r="E326" s="2"/>
      <c r="M326" s="190"/>
      <c r="N326" s="182"/>
      <c r="O326" s="191"/>
    </row>
    <row r="327" spans="5:15">
      <c r="E327" s="2"/>
      <c r="M327" s="190"/>
      <c r="N327" s="182"/>
      <c r="O327" s="191"/>
    </row>
    <row r="328" spans="5:15">
      <c r="E328" s="2"/>
      <c r="M328" s="190"/>
      <c r="N328" s="182"/>
      <c r="O328" s="191"/>
    </row>
    <row r="329" spans="5:15">
      <c r="E329" s="2"/>
      <c r="M329" s="190"/>
      <c r="N329" s="182"/>
      <c r="O329" s="191"/>
    </row>
    <row r="330" spans="5:15">
      <c r="E330" s="2"/>
      <c r="M330" s="190"/>
      <c r="N330" s="182"/>
      <c r="O330" s="191"/>
    </row>
    <row r="331" spans="5:15">
      <c r="E331" s="2"/>
      <c r="M331" s="190"/>
      <c r="N331" s="182"/>
      <c r="O331" s="191"/>
    </row>
    <row r="332" spans="5:15">
      <c r="E332" s="2"/>
      <c r="M332" s="190"/>
      <c r="N332" s="182"/>
      <c r="O332" s="191"/>
    </row>
    <row r="333" spans="5:15">
      <c r="E333" s="2"/>
      <c r="M333" s="190"/>
      <c r="N333" s="182"/>
      <c r="O333" s="191"/>
    </row>
    <row r="334" spans="5:15">
      <c r="E334" s="2"/>
      <c r="M334" s="190"/>
      <c r="N334" s="182"/>
      <c r="O334" s="191"/>
    </row>
    <row r="335" spans="5:15">
      <c r="E335" s="2"/>
      <c r="M335" s="190"/>
      <c r="N335" s="182"/>
      <c r="O335" s="191"/>
    </row>
    <row r="336" spans="5:15">
      <c r="E336" s="2"/>
      <c r="M336" s="190"/>
      <c r="N336" s="182"/>
      <c r="O336" s="191"/>
    </row>
    <row r="337" spans="5:15">
      <c r="E337" s="2"/>
      <c r="M337" s="190"/>
      <c r="N337" s="182"/>
      <c r="O337" s="191"/>
    </row>
    <row r="338" spans="5:15">
      <c r="E338" s="2"/>
      <c r="M338" s="190"/>
      <c r="N338" s="182"/>
      <c r="O338" s="191"/>
    </row>
    <row r="339" spans="5:15">
      <c r="E339" s="2"/>
      <c r="M339" s="190"/>
      <c r="N339" s="182"/>
      <c r="O339" s="191"/>
    </row>
    <row r="340" spans="5:15">
      <c r="E340" s="2"/>
      <c r="M340" s="190"/>
      <c r="N340" s="182"/>
      <c r="O340" s="191"/>
    </row>
    <row r="341" spans="5:15">
      <c r="E341" s="2"/>
      <c r="M341" s="190"/>
      <c r="N341" s="182"/>
      <c r="O341" s="191"/>
    </row>
    <row r="342" spans="5:15">
      <c r="E342" s="2"/>
      <c r="M342" s="190"/>
      <c r="N342" s="182"/>
      <c r="O342" s="191"/>
    </row>
    <row r="343" spans="5:15">
      <c r="E343" s="2"/>
      <c r="M343" s="190"/>
      <c r="N343" s="182"/>
      <c r="O343" s="191"/>
    </row>
    <row r="344" spans="5:15">
      <c r="E344" s="2"/>
      <c r="M344" s="190"/>
      <c r="N344" s="182"/>
      <c r="O344" s="191"/>
    </row>
    <row r="345" spans="5:15">
      <c r="E345" s="2"/>
      <c r="M345" s="190"/>
      <c r="N345" s="182"/>
      <c r="O345" s="191"/>
    </row>
    <row r="346" spans="5:15">
      <c r="E346" s="2"/>
      <c r="M346" s="190"/>
      <c r="N346" s="182"/>
      <c r="O346" s="191"/>
    </row>
    <row r="347" spans="5:15">
      <c r="E347" s="2"/>
      <c r="M347" s="190"/>
      <c r="N347" s="182"/>
      <c r="O347" s="191"/>
    </row>
    <row r="348" spans="5:15">
      <c r="E348" s="2"/>
      <c r="M348" s="190"/>
      <c r="N348" s="182"/>
      <c r="O348" s="191"/>
    </row>
    <row r="349" spans="5:15">
      <c r="E349" s="2"/>
      <c r="M349" s="190"/>
      <c r="N349" s="182"/>
      <c r="O349" s="191"/>
    </row>
    <row r="350" spans="5:15">
      <c r="E350" s="2"/>
      <c r="M350" s="190"/>
      <c r="N350" s="182"/>
      <c r="O350" s="191"/>
    </row>
    <row r="351" spans="5:15">
      <c r="E351" s="2"/>
      <c r="M351" s="190"/>
      <c r="N351" s="182"/>
      <c r="O351" s="191"/>
    </row>
    <row r="352" spans="5:15">
      <c r="E352" s="2"/>
      <c r="M352" s="190"/>
      <c r="N352" s="182"/>
      <c r="O352" s="191"/>
    </row>
    <row r="353" spans="5:15">
      <c r="E353" s="2"/>
      <c r="M353" s="190"/>
      <c r="N353" s="182"/>
      <c r="O353" s="191"/>
    </row>
    <row r="354" spans="5:15">
      <c r="E354" s="2"/>
      <c r="M354" s="190"/>
      <c r="N354" s="182"/>
      <c r="O354" s="191"/>
    </row>
    <row r="355" spans="5:15">
      <c r="E355" s="2"/>
      <c r="M355" s="190"/>
      <c r="N355" s="182"/>
      <c r="O355" s="191"/>
    </row>
    <row r="356" spans="5:15">
      <c r="E356" s="2"/>
      <c r="M356" s="190"/>
      <c r="N356" s="182"/>
      <c r="O356" s="191"/>
    </row>
    <row r="357" spans="5:15">
      <c r="E357" s="2"/>
      <c r="M357" s="190"/>
      <c r="N357" s="182"/>
      <c r="O357" s="191"/>
    </row>
    <row r="358" spans="5:15">
      <c r="E358" s="2"/>
      <c r="M358" s="190"/>
      <c r="N358" s="182"/>
      <c r="O358" s="191"/>
    </row>
    <row r="359" spans="5:15">
      <c r="E359" s="2"/>
      <c r="M359" s="190"/>
      <c r="N359" s="182"/>
      <c r="O359" s="191"/>
    </row>
    <row r="360" spans="5:15">
      <c r="E360" s="2"/>
      <c r="M360" s="190"/>
      <c r="N360" s="182"/>
      <c r="O360" s="191"/>
    </row>
    <row r="361" spans="5:15">
      <c r="E361" s="2"/>
      <c r="M361" s="190"/>
      <c r="N361" s="182"/>
      <c r="O361" s="191"/>
    </row>
    <row r="362" spans="5:15">
      <c r="E362" s="2"/>
      <c r="M362" s="190"/>
      <c r="N362" s="182"/>
      <c r="O362" s="191"/>
    </row>
    <row r="363" spans="5:15">
      <c r="E363" s="2"/>
      <c r="M363" s="190"/>
      <c r="N363" s="182"/>
      <c r="O363" s="191"/>
    </row>
    <row r="364" spans="5:15">
      <c r="E364" s="2"/>
      <c r="M364" s="190"/>
      <c r="N364" s="182"/>
      <c r="O364" s="191"/>
    </row>
    <row r="365" spans="5:15">
      <c r="E365" s="2"/>
      <c r="M365" s="190"/>
      <c r="N365" s="182"/>
      <c r="O365" s="191"/>
    </row>
    <row r="366" spans="5:15">
      <c r="E366" s="2"/>
      <c r="M366" s="190"/>
      <c r="N366" s="182"/>
      <c r="O366" s="191"/>
    </row>
    <row r="367" spans="5:15">
      <c r="E367" s="2"/>
      <c r="M367" s="190"/>
      <c r="N367" s="182"/>
      <c r="O367" s="191"/>
    </row>
    <row r="368" spans="5:15">
      <c r="E368" s="2"/>
      <c r="M368" s="190"/>
      <c r="N368" s="182"/>
      <c r="O368" s="191"/>
    </row>
    <row r="369" spans="5:15">
      <c r="E369" s="2"/>
      <c r="M369" s="190"/>
      <c r="N369" s="182"/>
      <c r="O369" s="191"/>
    </row>
    <row r="370" spans="5:15">
      <c r="E370" s="2"/>
      <c r="M370" s="190"/>
      <c r="N370" s="182"/>
      <c r="O370" s="191"/>
    </row>
    <row r="371" spans="5:15">
      <c r="E371" s="2"/>
      <c r="M371" s="190"/>
      <c r="N371" s="182"/>
      <c r="O371" s="191"/>
    </row>
    <row r="372" spans="5:15">
      <c r="E372" s="2"/>
      <c r="M372" s="190"/>
      <c r="N372" s="182"/>
      <c r="O372" s="191"/>
    </row>
    <row r="373" spans="5:15">
      <c r="E373" s="2"/>
      <c r="M373" s="190"/>
      <c r="N373" s="182"/>
      <c r="O373" s="191"/>
    </row>
    <row r="374" spans="5:15">
      <c r="E374" s="2"/>
      <c r="M374" s="190"/>
      <c r="N374" s="182"/>
      <c r="O374" s="191"/>
    </row>
    <row r="375" spans="5:15">
      <c r="E375" s="2"/>
      <c r="M375" s="190"/>
      <c r="N375" s="182"/>
      <c r="O375" s="191"/>
    </row>
    <row r="376" spans="5:15">
      <c r="E376" s="2"/>
      <c r="M376" s="190"/>
      <c r="N376" s="182"/>
      <c r="O376" s="191"/>
    </row>
    <row r="377" spans="5:15">
      <c r="E377" s="2"/>
      <c r="M377" s="190"/>
      <c r="N377" s="182"/>
      <c r="O377" s="191"/>
    </row>
    <row r="378" spans="5:15">
      <c r="E378" s="2"/>
      <c r="M378" s="190"/>
      <c r="N378" s="182"/>
      <c r="O378" s="191"/>
    </row>
    <row r="379" spans="5:15">
      <c r="E379" s="2"/>
      <c r="M379" s="190"/>
      <c r="N379" s="182"/>
      <c r="O379" s="191"/>
    </row>
    <row r="380" spans="5:15">
      <c r="E380" s="2"/>
      <c r="M380" s="190"/>
      <c r="N380" s="182"/>
      <c r="O380" s="191"/>
    </row>
    <row r="381" spans="5:15">
      <c r="E381" s="2"/>
      <c r="M381" s="190"/>
      <c r="N381" s="182"/>
      <c r="O381" s="191"/>
    </row>
    <row r="382" spans="5:15">
      <c r="E382" s="2"/>
      <c r="M382" s="190"/>
      <c r="N382" s="182"/>
      <c r="O382" s="191"/>
    </row>
    <row r="383" spans="5:15">
      <c r="E383" s="2"/>
      <c r="M383" s="190"/>
      <c r="N383" s="182"/>
      <c r="O383" s="191"/>
    </row>
    <row r="384" spans="5:15">
      <c r="E384" s="2"/>
      <c r="M384" s="190"/>
      <c r="N384" s="182"/>
      <c r="O384" s="191"/>
    </row>
    <row r="385" spans="5:15">
      <c r="E385" s="2"/>
      <c r="M385" s="190"/>
      <c r="N385" s="182"/>
      <c r="O385" s="191"/>
    </row>
    <row r="386" spans="5:15">
      <c r="E386" s="2"/>
      <c r="M386" s="190"/>
      <c r="N386" s="182"/>
      <c r="O386" s="191"/>
    </row>
    <row r="387" spans="5:15">
      <c r="E387" s="2"/>
      <c r="M387" s="190"/>
      <c r="N387" s="182"/>
      <c r="O387" s="191"/>
    </row>
    <row r="388" spans="5:15">
      <c r="E388" s="2"/>
      <c r="M388" s="190"/>
      <c r="N388" s="182"/>
      <c r="O388" s="191"/>
    </row>
    <row r="389" spans="5:15">
      <c r="E389" s="2"/>
      <c r="M389" s="190"/>
      <c r="N389" s="182"/>
      <c r="O389" s="191"/>
    </row>
    <row r="390" spans="5:15">
      <c r="E390" s="2"/>
      <c r="M390" s="190"/>
      <c r="N390" s="182"/>
      <c r="O390" s="191"/>
    </row>
    <row r="391" spans="5:15">
      <c r="E391" s="2"/>
      <c r="M391" s="190"/>
      <c r="N391" s="182"/>
      <c r="O391" s="191"/>
    </row>
    <row r="392" spans="5:15">
      <c r="E392" s="2"/>
      <c r="M392" s="190"/>
      <c r="N392" s="182"/>
      <c r="O392" s="191"/>
    </row>
    <row r="393" spans="5:15">
      <c r="E393" s="2"/>
      <c r="M393" s="190"/>
      <c r="N393" s="182"/>
      <c r="O393" s="191"/>
    </row>
    <row r="394" spans="5:15">
      <c r="E394" s="2"/>
      <c r="M394" s="190"/>
      <c r="N394" s="182"/>
      <c r="O394" s="191"/>
    </row>
    <row r="395" spans="5:15">
      <c r="E395" s="2"/>
      <c r="M395" s="190"/>
      <c r="N395" s="182"/>
      <c r="O395" s="191"/>
    </row>
    <row r="396" spans="5:15">
      <c r="E396" s="2"/>
      <c r="M396" s="190"/>
      <c r="N396" s="182"/>
      <c r="O396" s="191"/>
    </row>
    <row r="397" spans="5:15">
      <c r="E397" s="2"/>
      <c r="M397" s="190"/>
      <c r="N397" s="182"/>
      <c r="O397" s="191"/>
    </row>
    <row r="398" spans="5:15">
      <c r="E398" s="2"/>
      <c r="M398" s="190"/>
      <c r="N398" s="182"/>
      <c r="O398" s="191"/>
    </row>
    <row r="399" spans="5:15">
      <c r="E399" s="2"/>
      <c r="M399" s="190"/>
      <c r="N399" s="182"/>
      <c r="O399" s="191"/>
    </row>
    <row r="400" spans="5:15">
      <c r="E400" s="2"/>
      <c r="M400" s="190"/>
      <c r="N400" s="182"/>
      <c r="O400" s="191"/>
    </row>
    <row r="401" spans="5:15">
      <c r="E401" s="2"/>
      <c r="M401" s="190"/>
      <c r="N401" s="182"/>
      <c r="O401" s="191"/>
    </row>
    <row r="402" spans="5:15">
      <c r="E402" s="2"/>
      <c r="M402" s="190"/>
      <c r="N402" s="182"/>
      <c r="O402" s="191"/>
    </row>
    <row r="403" spans="5:15">
      <c r="E403" s="2"/>
      <c r="M403" s="190"/>
      <c r="N403" s="182"/>
      <c r="O403" s="191"/>
    </row>
    <row r="404" spans="5:15">
      <c r="E404" s="2"/>
      <c r="M404" s="190"/>
      <c r="N404" s="182"/>
      <c r="O404" s="191"/>
    </row>
    <row r="405" spans="5:15">
      <c r="E405" s="2"/>
      <c r="M405" s="190"/>
      <c r="N405" s="182"/>
      <c r="O405" s="191"/>
    </row>
    <row r="406" spans="5:15">
      <c r="E406" s="2"/>
      <c r="M406" s="190"/>
      <c r="N406" s="182"/>
      <c r="O406" s="191"/>
    </row>
    <row r="407" spans="5:15">
      <c r="E407" s="2"/>
      <c r="M407" s="190"/>
      <c r="N407" s="182"/>
      <c r="O407" s="191"/>
    </row>
    <row r="408" spans="5:15">
      <c r="E408" s="2"/>
      <c r="M408" s="190"/>
      <c r="N408" s="182"/>
      <c r="O408" s="191"/>
    </row>
    <row r="409" spans="5:15">
      <c r="E409" s="2"/>
      <c r="M409" s="190"/>
      <c r="N409" s="182"/>
      <c r="O409" s="191"/>
    </row>
    <row r="410" spans="5:15">
      <c r="E410" s="2"/>
      <c r="M410" s="190"/>
      <c r="N410" s="182"/>
      <c r="O410" s="191"/>
    </row>
    <row r="411" spans="5:15">
      <c r="E411" s="2"/>
      <c r="M411" s="190"/>
      <c r="N411" s="182"/>
      <c r="O411" s="191"/>
    </row>
    <row r="412" spans="5:15">
      <c r="E412" s="2"/>
      <c r="M412" s="190"/>
      <c r="N412" s="182"/>
      <c r="O412" s="191"/>
    </row>
    <row r="413" spans="5:15">
      <c r="E413" s="2"/>
      <c r="M413" s="190"/>
      <c r="N413" s="182"/>
      <c r="O413" s="191"/>
    </row>
    <row r="414" spans="5:15">
      <c r="E414" s="2"/>
      <c r="M414" s="190"/>
      <c r="N414" s="182"/>
      <c r="O414" s="191"/>
    </row>
    <row r="415" spans="5:15">
      <c r="E415" s="2"/>
      <c r="M415" s="190"/>
      <c r="N415" s="182"/>
      <c r="O415" s="191"/>
    </row>
    <row r="416" spans="5:15">
      <c r="E416" s="2"/>
      <c r="M416" s="190"/>
      <c r="N416" s="182"/>
      <c r="O416" s="191"/>
    </row>
    <row r="417" spans="5:15">
      <c r="E417" s="2"/>
      <c r="M417" s="190"/>
      <c r="N417" s="182"/>
      <c r="O417" s="191"/>
    </row>
    <row r="418" spans="5:15">
      <c r="E418" s="2"/>
      <c r="M418" s="190"/>
      <c r="N418" s="182"/>
      <c r="O418" s="191"/>
    </row>
    <row r="419" spans="5:15">
      <c r="E419" s="2"/>
      <c r="M419" s="190"/>
      <c r="N419" s="182"/>
      <c r="O419" s="191"/>
    </row>
    <row r="420" spans="5:15">
      <c r="E420" s="2"/>
      <c r="M420" s="190"/>
      <c r="N420" s="182"/>
      <c r="O420" s="191"/>
    </row>
    <row r="421" spans="5:15">
      <c r="E421" s="2"/>
      <c r="M421" s="190"/>
      <c r="N421" s="182"/>
      <c r="O421" s="191"/>
    </row>
    <row r="422" spans="5:15">
      <c r="E422" s="2"/>
      <c r="M422" s="190"/>
      <c r="N422" s="182"/>
      <c r="O422" s="191"/>
    </row>
    <row r="423" spans="5:15">
      <c r="E423" s="2"/>
      <c r="M423" s="190"/>
      <c r="N423" s="182"/>
      <c r="O423" s="191"/>
    </row>
    <row r="424" spans="5:15">
      <c r="E424" s="2"/>
      <c r="M424" s="190"/>
      <c r="N424" s="182"/>
      <c r="O424" s="191"/>
    </row>
    <row r="425" spans="5:15">
      <c r="E425" s="2"/>
      <c r="M425" s="190"/>
      <c r="N425" s="182"/>
      <c r="O425" s="191"/>
    </row>
    <row r="426" spans="5:15">
      <c r="E426" s="2"/>
      <c r="M426" s="190"/>
      <c r="N426" s="182"/>
      <c r="O426" s="191"/>
    </row>
    <row r="427" spans="5:15">
      <c r="E427" s="2"/>
      <c r="M427" s="190"/>
      <c r="N427" s="182"/>
      <c r="O427" s="191"/>
    </row>
    <row r="428" spans="5:15">
      <c r="E428" s="2"/>
      <c r="M428" s="190"/>
      <c r="N428" s="182"/>
      <c r="O428" s="191"/>
    </row>
    <row r="429" spans="5:15">
      <c r="E429" s="2"/>
      <c r="M429" s="190"/>
      <c r="N429" s="182"/>
      <c r="O429" s="191"/>
    </row>
    <row r="430" spans="5:15">
      <c r="E430" s="2"/>
      <c r="M430" s="190"/>
      <c r="N430" s="182"/>
      <c r="O430" s="191"/>
    </row>
    <row r="431" spans="5:15">
      <c r="E431" s="2"/>
      <c r="M431" s="190"/>
      <c r="N431" s="182"/>
      <c r="O431" s="191"/>
    </row>
    <row r="432" spans="5:15">
      <c r="E432" s="2"/>
      <c r="M432" s="190"/>
      <c r="N432" s="182"/>
      <c r="O432" s="191"/>
    </row>
    <row r="433" spans="5:15">
      <c r="E433" s="2"/>
      <c r="M433" s="190"/>
      <c r="N433" s="182"/>
      <c r="O433" s="191"/>
    </row>
    <row r="434" spans="5:15">
      <c r="E434" s="2"/>
      <c r="M434" s="190"/>
      <c r="N434" s="182"/>
      <c r="O434" s="191"/>
    </row>
    <row r="435" spans="5:15">
      <c r="E435" s="2"/>
      <c r="M435" s="190"/>
      <c r="N435" s="182"/>
      <c r="O435" s="191"/>
    </row>
    <row r="436" spans="5:15">
      <c r="E436" s="2"/>
      <c r="M436" s="190"/>
      <c r="N436" s="182"/>
      <c r="O436" s="191"/>
    </row>
    <row r="437" spans="5:15">
      <c r="E437" s="2"/>
      <c r="M437" s="190"/>
      <c r="N437" s="182"/>
      <c r="O437" s="191"/>
    </row>
    <row r="438" spans="5:15">
      <c r="E438" s="2"/>
      <c r="M438" s="190"/>
      <c r="N438" s="182"/>
      <c r="O438" s="191"/>
    </row>
    <row r="439" spans="5:15">
      <c r="E439" s="2"/>
      <c r="M439" s="190"/>
      <c r="N439" s="182"/>
      <c r="O439" s="191"/>
    </row>
    <row r="440" spans="5:15">
      <c r="E440" s="2"/>
      <c r="M440" s="190"/>
      <c r="N440" s="182"/>
      <c r="O440" s="191"/>
    </row>
    <row r="441" spans="5:15">
      <c r="E441" s="2"/>
      <c r="M441" s="190"/>
      <c r="N441" s="182"/>
      <c r="O441" s="191"/>
    </row>
    <row r="442" spans="5:15">
      <c r="E442" s="2"/>
      <c r="M442" s="190"/>
      <c r="N442" s="182"/>
      <c r="O442" s="191"/>
    </row>
    <row r="443" spans="5:15">
      <c r="E443" s="2"/>
      <c r="M443" s="190"/>
      <c r="N443" s="182"/>
      <c r="O443" s="191"/>
    </row>
    <row r="444" spans="5:15">
      <c r="E444" s="2"/>
      <c r="M444" s="190"/>
      <c r="N444" s="182"/>
      <c r="O444" s="191"/>
    </row>
    <row r="445" spans="5:15">
      <c r="E445" s="2"/>
      <c r="M445" s="190"/>
      <c r="N445" s="182"/>
      <c r="O445" s="191"/>
    </row>
    <row r="446" spans="5:15">
      <c r="E446" s="2"/>
      <c r="M446" s="190"/>
      <c r="N446" s="182"/>
      <c r="O446" s="191"/>
    </row>
    <row r="447" spans="5:15">
      <c r="E447" s="2"/>
      <c r="M447" s="190"/>
      <c r="N447" s="182"/>
      <c r="O447" s="191"/>
    </row>
    <row r="448" spans="5:15">
      <c r="E448" s="2"/>
      <c r="M448" s="190"/>
      <c r="N448" s="182"/>
      <c r="O448" s="191"/>
    </row>
    <row r="449" spans="5:15">
      <c r="E449" s="2"/>
      <c r="M449" s="190"/>
      <c r="N449" s="182"/>
      <c r="O449" s="191"/>
    </row>
    <row r="450" spans="5:15">
      <c r="E450" s="2"/>
      <c r="M450" s="190"/>
      <c r="N450" s="182"/>
      <c r="O450" s="191"/>
    </row>
    <row r="451" spans="5:15">
      <c r="E451" s="2"/>
      <c r="M451" s="190"/>
      <c r="N451" s="182"/>
      <c r="O451" s="191"/>
    </row>
    <row r="452" spans="5:15">
      <c r="E452" s="2"/>
      <c r="M452" s="190"/>
      <c r="N452" s="182"/>
      <c r="O452" s="191"/>
    </row>
    <row r="453" spans="5:15">
      <c r="E453" s="2"/>
      <c r="M453" s="190"/>
      <c r="N453" s="182"/>
      <c r="O453" s="191"/>
    </row>
    <row r="454" spans="5:15">
      <c r="E454" s="2"/>
      <c r="M454" s="190"/>
      <c r="N454" s="182"/>
      <c r="O454" s="191"/>
    </row>
    <row r="455" spans="5:15">
      <c r="E455" s="2"/>
      <c r="M455" s="190"/>
      <c r="N455" s="182"/>
      <c r="O455" s="191"/>
    </row>
    <row r="456" spans="5:15">
      <c r="E456" s="2"/>
      <c r="M456" s="190"/>
      <c r="N456" s="182"/>
      <c r="O456" s="191"/>
    </row>
    <row r="457" spans="5:15">
      <c r="E457" s="2"/>
      <c r="M457" s="190"/>
      <c r="N457" s="182"/>
      <c r="O457" s="191"/>
    </row>
    <row r="458" spans="5:15">
      <c r="E458" s="2"/>
      <c r="M458" s="190"/>
      <c r="N458" s="182"/>
      <c r="O458" s="191"/>
    </row>
    <row r="459" spans="5:15">
      <c r="E459" s="2"/>
      <c r="M459" s="190"/>
      <c r="N459" s="182"/>
      <c r="O459" s="191"/>
    </row>
    <row r="460" spans="5:15">
      <c r="E460" s="2"/>
      <c r="M460" s="190"/>
      <c r="N460" s="182"/>
      <c r="O460" s="191"/>
    </row>
    <row r="461" spans="5:15">
      <c r="E461" s="2"/>
      <c r="M461" s="190"/>
      <c r="N461" s="182"/>
      <c r="O461" s="191"/>
    </row>
    <row r="462" spans="5:15">
      <c r="E462" s="2"/>
      <c r="M462" s="190"/>
      <c r="N462" s="182"/>
      <c r="O462" s="191"/>
    </row>
    <row r="463" spans="5:15">
      <c r="E463" s="2"/>
      <c r="M463" s="190"/>
      <c r="N463" s="182"/>
      <c r="O463" s="191"/>
    </row>
    <row r="464" spans="5:15">
      <c r="E464" s="2"/>
      <c r="M464" s="190"/>
      <c r="N464" s="182"/>
      <c r="O464" s="191"/>
    </row>
    <row r="465" spans="5:15">
      <c r="E465" s="2"/>
      <c r="M465" s="190"/>
      <c r="N465" s="182"/>
      <c r="O465" s="191"/>
    </row>
    <row r="466" spans="5:15">
      <c r="E466" s="2"/>
      <c r="M466" s="190"/>
      <c r="N466" s="182"/>
      <c r="O466" s="191"/>
    </row>
    <row r="467" spans="5:15">
      <c r="E467" s="2"/>
      <c r="M467" s="190"/>
      <c r="N467" s="182"/>
      <c r="O467" s="191"/>
    </row>
    <row r="468" spans="5:15">
      <c r="E468" s="2"/>
      <c r="M468" s="190"/>
      <c r="N468" s="182"/>
      <c r="O468" s="191"/>
    </row>
    <row r="469" spans="5:15">
      <c r="E469" s="2"/>
      <c r="M469" s="190"/>
      <c r="N469" s="182"/>
      <c r="O469" s="191"/>
    </row>
    <row r="470" spans="5:15">
      <c r="E470" s="2"/>
      <c r="M470" s="190"/>
      <c r="N470" s="182"/>
      <c r="O470" s="191"/>
    </row>
    <row r="471" spans="5:15">
      <c r="E471" s="2"/>
      <c r="M471" s="190"/>
      <c r="N471" s="182"/>
      <c r="O471" s="191"/>
    </row>
    <row r="472" spans="5:15">
      <c r="E472" s="2"/>
      <c r="M472" s="190"/>
      <c r="N472" s="182"/>
      <c r="O472" s="191"/>
    </row>
    <row r="473" spans="5:15">
      <c r="E473" s="2"/>
      <c r="M473" s="190"/>
      <c r="N473" s="182"/>
      <c r="O473" s="191"/>
    </row>
    <row r="474" spans="5:15">
      <c r="E474" s="2"/>
      <c r="M474" s="190"/>
      <c r="N474" s="182"/>
      <c r="O474" s="191"/>
    </row>
    <row r="475" spans="5:15">
      <c r="E475" s="2"/>
      <c r="M475" s="190"/>
      <c r="N475" s="182"/>
      <c r="O475" s="191"/>
    </row>
    <row r="476" spans="5:15">
      <c r="E476" s="2"/>
      <c r="M476" s="190"/>
      <c r="N476" s="182"/>
      <c r="O476" s="191"/>
    </row>
    <row r="477" spans="5:15">
      <c r="E477" s="2"/>
      <c r="M477" s="190"/>
      <c r="N477" s="182"/>
      <c r="O477" s="191"/>
    </row>
    <row r="478" spans="5:15">
      <c r="E478" s="2"/>
      <c r="M478" s="190"/>
      <c r="N478" s="182"/>
      <c r="O478" s="191"/>
    </row>
    <row r="479" spans="5:15">
      <c r="E479" s="2"/>
      <c r="M479" s="190"/>
      <c r="N479" s="182"/>
      <c r="O479" s="191"/>
    </row>
    <row r="480" spans="5:15">
      <c r="E480" s="2"/>
      <c r="M480" s="190"/>
      <c r="N480" s="182"/>
      <c r="O480" s="191"/>
    </row>
    <row r="481" spans="5:15">
      <c r="E481" s="2"/>
      <c r="M481" s="190"/>
      <c r="N481" s="182"/>
      <c r="O481" s="191"/>
    </row>
    <row r="482" spans="5:15">
      <c r="E482" s="2"/>
      <c r="M482" s="190"/>
      <c r="N482" s="182"/>
      <c r="O482" s="191"/>
    </row>
    <row r="483" spans="5:15">
      <c r="E483" s="2"/>
      <c r="M483" s="190"/>
      <c r="N483" s="182"/>
      <c r="O483" s="191"/>
    </row>
    <row r="484" spans="5:15">
      <c r="E484" s="2"/>
      <c r="M484" s="190"/>
      <c r="N484" s="182"/>
      <c r="O484" s="191"/>
    </row>
    <row r="485" spans="5:15">
      <c r="E485" s="2"/>
      <c r="M485" s="190"/>
      <c r="N485" s="182"/>
      <c r="O485" s="191"/>
    </row>
    <row r="486" spans="5:15">
      <c r="E486" s="2"/>
      <c r="M486" s="190"/>
      <c r="N486" s="182"/>
      <c r="O486" s="191"/>
    </row>
    <row r="487" spans="5:15">
      <c r="E487" s="2"/>
      <c r="M487" s="190"/>
      <c r="N487" s="182"/>
      <c r="O487" s="191"/>
    </row>
    <row r="488" spans="5:15">
      <c r="E488" s="2"/>
      <c r="M488" s="190"/>
      <c r="N488" s="182"/>
      <c r="O488" s="191"/>
    </row>
    <row r="489" spans="5:15">
      <c r="E489" s="2"/>
      <c r="M489" s="190"/>
      <c r="N489" s="182"/>
      <c r="O489" s="191"/>
    </row>
    <row r="490" spans="5:15">
      <c r="E490" s="2"/>
      <c r="M490" s="190"/>
      <c r="N490" s="182"/>
      <c r="O490" s="191"/>
    </row>
    <row r="491" spans="5:15">
      <c r="E491" s="2"/>
      <c r="M491" s="190"/>
      <c r="N491" s="182"/>
      <c r="O491" s="191"/>
    </row>
    <row r="492" spans="5:15">
      <c r="E492" s="2"/>
      <c r="M492" s="190"/>
      <c r="N492" s="182"/>
      <c r="O492" s="191"/>
    </row>
    <row r="493" spans="5:15">
      <c r="E493" s="2"/>
      <c r="M493" s="190"/>
      <c r="N493" s="182"/>
      <c r="O493" s="191"/>
    </row>
    <row r="494" spans="5:15">
      <c r="E494" s="2"/>
      <c r="M494" s="190"/>
      <c r="N494" s="182"/>
      <c r="O494" s="191"/>
    </row>
    <row r="495" spans="5:15">
      <c r="E495" s="2"/>
      <c r="M495" s="190"/>
      <c r="N495" s="182"/>
      <c r="O495" s="191"/>
    </row>
    <row r="496" spans="5:15">
      <c r="E496" s="2"/>
      <c r="M496" s="190"/>
      <c r="N496" s="182"/>
      <c r="O496" s="191"/>
    </row>
    <row r="497" spans="5:15">
      <c r="E497" s="2"/>
      <c r="M497" s="190"/>
      <c r="N497" s="182"/>
      <c r="O497" s="191"/>
    </row>
    <row r="498" spans="5:15">
      <c r="E498" s="2"/>
      <c r="M498" s="190"/>
      <c r="N498" s="182"/>
      <c r="O498" s="191"/>
    </row>
    <row r="499" spans="5:15">
      <c r="E499" s="2"/>
      <c r="M499" s="190"/>
      <c r="N499" s="182"/>
      <c r="O499" s="191"/>
    </row>
    <row r="500" spans="5:15">
      <c r="E500" s="2"/>
      <c r="M500" s="190"/>
      <c r="N500" s="182"/>
      <c r="O500" s="191"/>
    </row>
    <row r="501" spans="5:15">
      <c r="E501" s="2"/>
      <c r="M501" s="190"/>
      <c r="N501" s="182"/>
      <c r="O501" s="191"/>
    </row>
    <row r="502" spans="5:15">
      <c r="E502" s="2"/>
      <c r="M502" s="190"/>
      <c r="N502" s="182"/>
      <c r="O502" s="191"/>
    </row>
    <row r="503" spans="5:15">
      <c r="E503" s="2"/>
      <c r="M503" s="190"/>
      <c r="N503" s="182"/>
      <c r="O503" s="191"/>
    </row>
    <row r="504" spans="5:15">
      <c r="E504" s="2"/>
      <c r="M504" s="190"/>
      <c r="N504" s="182"/>
      <c r="O504" s="191"/>
    </row>
    <row r="505" spans="5:15">
      <c r="E505" s="2"/>
      <c r="M505" s="190"/>
      <c r="N505" s="182"/>
      <c r="O505" s="191"/>
    </row>
    <row r="506" spans="5:15">
      <c r="E506" s="2"/>
      <c r="M506" s="190"/>
      <c r="N506" s="182"/>
      <c r="O506" s="191"/>
    </row>
    <row r="507" spans="5:15">
      <c r="E507" s="2"/>
      <c r="M507" s="190"/>
      <c r="N507" s="182"/>
      <c r="O507" s="191"/>
    </row>
    <row r="508" spans="5:15">
      <c r="E508" s="2"/>
      <c r="M508" s="190"/>
      <c r="N508" s="182"/>
      <c r="O508" s="191"/>
    </row>
    <row r="509" spans="5:15">
      <c r="E509" s="2"/>
      <c r="M509" s="190"/>
      <c r="N509" s="182"/>
      <c r="O509" s="191"/>
    </row>
    <row r="510" spans="5:15">
      <c r="E510" s="2"/>
      <c r="M510" s="190"/>
      <c r="N510" s="182"/>
      <c r="O510" s="191"/>
    </row>
    <row r="511" spans="5:15">
      <c r="E511" s="2"/>
      <c r="M511" s="190"/>
      <c r="N511" s="182"/>
      <c r="O511" s="191"/>
    </row>
    <row r="512" spans="5:15">
      <c r="E512" s="2"/>
      <c r="M512" s="190"/>
      <c r="N512" s="182"/>
      <c r="O512" s="191"/>
    </row>
    <row r="513" spans="5:15">
      <c r="E513" s="2"/>
      <c r="M513" s="190"/>
      <c r="N513" s="182"/>
      <c r="O513" s="191"/>
    </row>
    <row r="514" spans="5:15">
      <c r="E514" s="2"/>
      <c r="M514" s="190"/>
      <c r="N514" s="182"/>
      <c r="O514" s="191"/>
    </row>
    <row r="515" spans="5:15">
      <c r="E515" s="2"/>
      <c r="M515" s="190"/>
      <c r="N515" s="182"/>
      <c r="O515" s="191"/>
    </row>
    <row r="516" spans="5:15">
      <c r="E516" s="2"/>
      <c r="M516" s="190"/>
      <c r="N516" s="182"/>
      <c r="O516" s="191"/>
    </row>
    <row r="517" spans="5:15">
      <c r="E517" s="2"/>
      <c r="M517" s="190"/>
      <c r="N517" s="182"/>
      <c r="O517" s="191"/>
    </row>
    <row r="518" spans="5:15">
      <c r="E518" s="2"/>
      <c r="M518" s="190"/>
      <c r="N518" s="182"/>
      <c r="O518" s="191"/>
    </row>
    <row r="519" spans="5:15">
      <c r="E519" s="2"/>
      <c r="M519" s="190"/>
      <c r="N519" s="182"/>
      <c r="O519" s="191"/>
    </row>
    <row r="520" spans="5:15">
      <c r="E520" s="2"/>
      <c r="M520" s="190"/>
      <c r="N520" s="182"/>
      <c r="O520" s="191"/>
    </row>
    <row r="521" spans="5:15">
      <c r="E521" s="2"/>
      <c r="M521" s="190"/>
      <c r="N521" s="182"/>
      <c r="O521" s="191"/>
    </row>
    <row r="522" spans="5:15">
      <c r="E522" s="2"/>
      <c r="M522" s="190"/>
      <c r="N522" s="182"/>
      <c r="O522" s="191"/>
    </row>
    <row r="523" spans="5:15">
      <c r="E523" s="2"/>
      <c r="M523" s="190"/>
      <c r="N523" s="182"/>
      <c r="O523" s="191"/>
    </row>
    <row r="524" spans="5:15">
      <c r="E524" s="2"/>
      <c r="M524" s="190"/>
      <c r="N524" s="182"/>
      <c r="O524" s="191"/>
    </row>
    <row r="525" spans="5:15">
      <c r="E525" s="2"/>
      <c r="M525" s="190"/>
      <c r="N525" s="182"/>
      <c r="O525" s="191"/>
    </row>
    <row r="526" spans="5:15">
      <c r="E526" s="2"/>
      <c r="M526" s="190"/>
      <c r="N526" s="182"/>
      <c r="O526" s="191"/>
    </row>
    <row r="527" spans="5:15">
      <c r="E527" s="2"/>
      <c r="M527" s="190"/>
      <c r="N527" s="182"/>
      <c r="O527" s="191"/>
    </row>
    <row r="528" spans="5:15">
      <c r="E528" s="2"/>
      <c r="M528" s="190"/>
      <c r="N528" s="182"/>
      <c r="O528" s="191"/>
    </row>
    <row r="529" spans="5:15">
      <c r="E529" s="2"/>
      <c r="M529" s="190"/>
      <c r="N529" s="182"/>
      <c r="O529" s="191"/>
    </row>
    <row r="530" spans="5:15">
      <c r="E530" s="2"/>
      <c r="M530" s="190"/>
      <c r="N530" s="182"/>
      <c r="O530" s="191"/>
    </row>
    <row r="531" spans="5:15">
      <c r="E531" s="2"/>
      <c r="M531" s="190"/>
      <c r="N531" s="182"/>
      <c r="O531" s="191"/>
    </row>
    <row r="532" spans="5:15">
      <c r="E532" s="2"/>
      <c r="M532" s="190"/>
      <c r="N532" s="182"/>
      <c r="O532" s="191"/>
    </row>
    <row r="533" spans="5:15">
      <c r="E533" s="2"/>
      <c r="M533" s="190"/>
      <c r="N533" s="182"/>
      <c r="O533" s="191"/>
    </row>
    <row r="534" spans="5:15">
      <c r="E534" s="2"/>
      <c r="M534" s="190"/>
      <c r="N534" s="182"/>
      <c r="O534" s="191"/>
    </row>
    <row r="535" spans="5:15">
      <c r="E535" s="2"/>
      <c r="M535" s="190"/>
      <c r="N535" s="182"/>
      <c r="O535" s="191"/>
    </row>
    <row r="536" spans="5:15">
      <c r="E536" s="2"/>
      <c r="M536" s="190"/>
      <c r="N536" s="182"/>
      <c r="O536" s="191"/>
    </row>
    <row r="537" spans="5:15">
      <c r="E537" s="2"/>
      <c r="M537" s="190"/>
      <c r="N537" s="182"/>
      <c r="O537" s="191"/>
    </row>
    <row r="538" spans="5:15">
      <c r="E538" s="2"/>
      <c r="M538" s="190"/>
      <c r="N538" s="182"/>
      <c r="O538" s="191"/>
    </row>
    <row r="539" spans="5:15">
      <c r="E539" s="2"/>
      <c r="M539" s="190"/>
      <c r="N539" s="182"/>
      <c r="O539" s="191"/>
    </row>
    <row r="540" spans="5:15">
      <c r="E540" s="2"/>
      <c r="M540" s="190"/>
      <c r="N540" s="182"/>
      <c r="O540" s="191"/>
    </row>
    <row r="541" spans="5:15">
      <c r="E541" s="2"/>
      <c r="M541" s="190"/>
      <c r="N541" s="182"/>
      <c r="O541" s="191"/>
    </row>
    <row r="542" spans="5:15">
      <c r="E542" s="2"/>
      <c r="M542" s="190"/>
      <c r="N542" s="182"/>
      <c r="O542" s="191"/>
    </row>
    <row r="543" spans="5:15">
      <c r="E543" s="2"/>
      <c r="M543" s="190"/>
      <c r="N543" s="182"/>
      <c r="O543" s="191"/>
    </row>
    <row r="544" spans="5:15">
      <c r="E544" s="2"/>
      <c r="M544" s="190"/>
      <c r="N544" s="182"/>
      <c r="O544" s="191"/>
    </row>
    <row r="545" spans="5:15">
      <c r="E545" s="2"/>
      <c r="M545" s="190"/>
      <c r="N545" s="182"/>
      <c r="O545" s="191"/>
    </row>
    <row r="546" spans="5:15">
      <c r="E546" s="2"/>
      <c r="M546" s="190"/>
      <c r="N546" s="182"/>
      <c r="O546" s="191"/>
    </row>
    <row r="547" spans="5:15">
      <c r="E547" s="2"/>
      <c r="M547" s="190"/>
      <c r="N547" s="182"/>
      <c r="O547" s="191"/>
    </row>
    <row r="548" spans="5:15">
      <c r="E548" s="2"/>
      <c r="M548" s="190"/>
      <c r="N548" s="182"/>
      <c r="O548" s="191"/>
    </row>
    <row r="549" spans="5:15">
      <c r="E549" s="2"/>
      <c r="M549" s="190"/>
      <c r="N549" s="182"/>
      <c r="O549" s="191"/>
    </row>
    <row r="550" spans="5:15">
      <c r="E550" s="2"/>
      <c r="M550" s="190"/>
      <c r="N550" s="182"/>
      <c r="O550" s="191"/>
    </row>
    <row r="551" spans="5:15">
      <c r="E551" s="2"/>
      <c r="M551" s="190"/>
      <c r="N551" s="182"/>
      <c r="O551" s="191"/>
    </row>
    <row r="552" spans="5:15">
      <c r="E552" s="2"/>
      <c r="M552" s="190"/>
      <c r="N552" s="182"/>
      <c r="O552" s="191"/>
    </row>
    <row r="553" spans="5:15">
      <c r="E553" s="2"/>
      <c r="M553" s="190"/>
      <c r="N553" s="182"/>
      <c r="O553" s="191"/>
    </row>
    <row r="554" spans="5:15">
      <c r="E554" s="2"/>
      <c r="M554" s="190"/>
      <c r="N554" s="182"/>
      <c r="O554" s="191"/>
    </row>
    <row r="555" spans="5:15">
      <c r="E555" s="2"/>
      <c r="M555" s="190"/>
      <c r="N555" s="182"/>
      <c r="O555" s="191"/>
    </row>
    <row r="556" spans="5:15">
      <c r="E556" s="2"/>
      <c r="M556" s="190"/>
      <c r="N556" s="182"/>
      <c r="O556" s="191"/>
    </row>
    <row r="557" spans="5:15">
      <c r="E557" s="2"/>
      <c r="M557" s="190"/>
      <c r="N557" s="182"/>
      <c r="O557" s="191"/>
    </row>
    <row r="558" spans="5:15">
      <c r="E558" s="2"/>
      <c r="M558" s="190"/>
      <c r="N558" s="182"/>
      <c r="O558" s="191"/>
    </row>
    <row r="559" spans="5:15">
      <c r="E559" s="2"/>
      <c r="M559" s="190"/>
      <c r="N559" s="182"/>
      <c r="O559" s="191"/>
    </row>
    <row r="560" spans="5:15">
      <c r="E560" s="2"/>
      <c r="M560" s="190"/>
      <c r="N560" s="182"/>
      <c r="O560" s="191"/>
    </row>
    <row r="561" spans="5:15">
      <c r="E561" s="2"/>
      <c r="M561" s="190"/>
      <c r="N561" s="182"/>
      <c r="O561" s="191"/>
    </row>
    <row r="562" spans="5:15">
      <c r="E562" s="2"/>
      <c r="M562" s="190"/>
      <c r="N562" s="182"/>
      <c r="O562" s="191"/>
    </row>
    <row r="563" spans="5:15">
      <c r="E563" s="2"/>
      <c r="M563" s="190"/>
      <c r="N563" s="182"/>
      <c r="O563" s="191"/>
    </row>
    <row r="564" spans="5:15">
      <c r="E564" s="2"/>
      <c r="M564" s="190"/>
      <c r="N564" s="182"/>
      <c r="O564" s="191"/>
    </row>
    <row r="565" spans="5:15">
      <c r="E565" s="2"/>
      <c r="M565" s="190"/>
      <c r="N565" s="182"/>
      <c r="O565" s="191"/>
    </row>
    <row r="566" spans="5:15">
      <c r="E566" s="2"/>
      <c r="M566" s="190"/>
      <c r="N566" s="182"/>
      <c r="O566" s="191"/>
    </row>
    <row r="567" spans="5:15">
      <c r="E567" s="2"/>
      <c r="M567" s="190"/>
      <c r="N567" s="182"/>
      <c r="O567" s="191"/>
    </row>
    <row r="568" spans="5:15">
      <c r="E568" s="2"/>
      <c r="M568" s="190"/>
      <c r="N568" s="182"/>
      <c r="O568" s="191"/>
    </row>
    <row r="569" spans="5:15">
      <c r="E569" s="2"/>
      <c r="M569" s="190"/>
      <c r="N569" s="182"/>
      <c r="O569" s="191"/>
    </row>
    <row r="570" spans="5:15">
      <c r="E570" s="2"/>
      <c r="M570" s="190"/>
      <c r="N570" s="182"/>
      <c r="O570" s="191"/>
    </row>
    <row r="571" spans="5:15">
      <c r="E571" s="2"/>
      <c r="M571" s="190"/>
      <c r="N571" s="182"/>
      <c r="O571" s="191"/>
    </row>
    <row r="572" spans="5:15">
      <c r="E572" s="2"/>
      <c r="M572" s="190"/>
      <c r="N572" s="182"/>
      <c r="O572" s="191"/>
    </row>
    <row r="573" spans="5:15">
      <c r="E573" s="2"/>
      <c r="M573" s="190"/>
      <c r="N573" s="182"/>
      <c r="O573" s="191"/>
    </row>
    <row r="574" spans="5:15">
      <c r="E574" s="2"/>
      <c r="M574" s="190"/>
      <c r="N574" s="182"/>
      <c r="O574" s="191"/>
    </row>
    <row r="575" spans="5:15">
      <c r="E575" s="2"/>
      <c r="M575" s="190"/>
      <c r="N575" s="182"/>
      <c r="O575" s="191"/>
    </row>
    <row r="576" spans="5:15">
      <c r="E576" s="2"/>
      <c r="M576" s="190"/>
      <c r="N576" s="182"/>
      <c r="O576" s="191"/>
    </row>
    <row r="577" spans="5:15">
      <c r="E577" s="2"/>
      <c r="M577" s="190"/>
      <c r="N577" s="182"/>
      <c r="O577" s="191"/>
    </row>
    <row r="578" spans="5:15">
      <c r="E578" s="2"/>
      <c r="M578" s="190"/>
      <c r="N578" s="182"/>
      <c r="O578" s="191"/>
    </row>
    <row r="579" spans="5:15">
      <c r="E579" s="2"/>
      <c r="M579" s="190"/>
      <c r="N579" s="182"/>
      <c r="O579" s="191"/>
    </row>
    <row r="580" spans="5:15">
      <c r="E580" s="2"/>
      <c r="M580" s="190"/>
      <c r="N580" s="182"/>
      <c r="O580" s="191"/>
    </row>
    <row r="581" spans="5:15">
      <c r="E581" s="2"/>
      <c r="M581" s="190"/>
      <c r="N581" s="182"/>
      <c r="O581" s="191"/>
    </row>
    <row r="582" spans="5:15">
      <c r="E582" s="2"/>
      <c r="M582" s="190"/>
      <c r="N582" s="182"/>
      <c r="O582" s="191"/>
    </row>
    <row r="583" spans="5:15">
      <c r="E583" s="2"/>
      <c r="M583" s="190"/>
      <c r="N583" s="182"/>
      <c r="O583" s="191"/>
    </row>
    <row r="584" spans="5:15">
      <c r="E584" s="2"/>
      <c r="M584" s="190"/>
      <c r="N584" s="182"/>
      <c r="O584" s="191"/>
    </row>
    <row r="585" spans="5:15">
      <c r="E585" s="2"/>
      <c r="M585" s="190"/>
      <c r="N585" s="182"/>
      <c r="O585" s="191"/>
    </row>
    <row r="586" spans="5:15">
      <c r="E586" s="2"/>
      <c r="M586" s="190"/>
      <c r="N586" s="182"/>
      <c r="O586" s="191"/>
    </row>
    <row r="587" spans="5:15">
      <c r="E587" s="2"/>
      <c r="M587" s="190"/>
      <c r="N587" s="182"/>
      <c r="O587" s="191"/>
    </row>
    <row r="588" spans="5:15">
      <c r="E588" s="2"/>
      <c r="M588" s="190"/>
      <c r="N588" s="182"/>
      <c r="O588" s="191"/>
    </row>
    <row r="589" spans="5:15">
      <c r="E589" s="2"/>
      <c r="M589" s="190"/>
      <c r="N589" s="182"/>
      <c r="O589" s="191"/>
    </row>
    <row r="590" spans="5:15">
      <c r="E590" s="2"/>
      <c r="M590" s="190"/>
      <c r="N590" s="182"/>
      <c r="O590" s="191"/>
    </row>
    <row r="591" spans="5:15">
      <c r="E591" s="2"/>
      <c r="M591" s="190"/>
      <c r="N591" s="182"/>
      <c r="O591" s="191"/>
    </row>
    <row r="592" spans="5:15">
      <c r="E592" s="2"/>
      <c r="M592" s="190"/>
      <c r="N592" s="182"/>
      <c r="O592" s="191"/>
    </row>
    <row r="593" spans="5:15">
      <c r="E593" s="2"/>
      <c r="M593" s="190"/>
      <c r="N593" s="182"/>
      <c r="O593" s="191"/>
    </row>
    <row r="594" spans="5:15">
      <c r="E594" s="2"/>
      <c r="M594" s="190"/>
      <c r="N594" s="182"/>
      <c r="O594" s="191"/>
    </row>
    <row r="595" spans="5:15">
      <c r="E595" s="2"/>
      <c r="M595" s="190"/>
      <c r="N595" s="182"/>
      <c r="O595" s="191"/>
    </row>
    <row r="596" spans="5:15">
      <c r="E596" s="2"/>
      <c r="M596" s="190"/>
      <c r="N596" s="182"/>
      <c r="O596" s="191"/>
    </row>
    <row r="597" spans="5:15">
      <c r="E597" s="2"/>
      <c r="M597" s="190"/>
      <c r="N597" s="182"/>
      <c r="O597" s="191"/>
    </row>
    <row r="598" spans="5:15">
      <c r="E598" s="2"/>
      <c r="M598" s="190"/>
      <c r="N598" s="182"/>
      <c r="O598" s="191"/>
    </row>
    <row r="599" spans="5:15">
      <c r="E599" s="2"/>
      <c r="M599" s="190"/>
      <c r="N599" s="182"/>
      <c r="O599" s="191"/>
    </row>
    <row r="600" spans="5:15">
      <c r="E600" s="2"/>
      <c r="M600" s="190"/>
      <c r="N600" s="182"/>
      <c r="O600" s="191"/>
    </row>
    <row r="601" spans="5:15">
      <c r="E601" s="2"/>
      <c r="M601" s="190"/>
      <c r="N601" s="182"/>
      <c r="O601" s="191"/>
    </row>
    <row r="602" spans="5:15">
      <c r="E602" s="2"/>
      <c r="M602" s="190"/>
      <c r="N602" s="182"/>
      <c r="O602" s="191"/>
    </row>
    <row r="603" spans="5:15">
      <c r="E603" s="2"/>
      <c r="M603" s="190"/>
      <c r="N603" s="182"/>
      <c r="O603" s="191"/>
    </row>
    <row r="604" spans="5:15">
      <c r="E604" s="2"/>
      <c r="M604" s="190"/>
      <c r="N604" s="182"/>
      <c r="O604" s="191"/>
    </row>
    <row r="605" spans="5:15">
      <c r="E605" s="2"/>
      <c r="M605" s="190"/>
      <c r="N605" s="182"/>
      <c r="O605" s="191"/>
    </row>
    <row r="606" spans="5:15">
      <c r="E606" s="2"/>
      <c r="M606" s="190"/>
      <c r="N606" s="182"/>
      <c r="O606" s="191"/>
    </row>
    <row r="607" spans="5:15">
      <c r="E607" s="2"/>
      <c r="M607" s="190"/>
      <c r="N607" s="182"/>
      <c r="O607" s="191"/>
    </row>
    <row r="608" spans="5:15">
      <c r="E608" s="2"/>
      <c r="M608" s="190"/>
      <c r="N608" s="182"/>
      <c r="O608" s="191"/>
    </row>
    <row r="609" spans="5:15">
      <c r="E609" s="2"/>
      <c r="M609" s="190"/>
      <c r="N609" s="182"/>
      <c r="O609" s="191"/>
    </row>
    <row r="610" spans="5:15">
      <c r="E610" s="2"/>
      <c r="M610" s="190"/>
      <c r="N610" s="182"/>
      <c r="O610" s="191"/>
    </row>
    <row r="611" spans="5:15">
      <c r="E611" s="2"/>
      <c r="M611" s="190"/>
      <c r="N611" s="182"/>
      <c r="O611" s="191"/>
    </row>
    <row r="612" spans="5:15">
      <c r="E612" s="2"/>
      <c r="M612" s="190"/>
      <c r="N612" s="182"/>
      <c r="O612" s="191"/>
    </row>
    <row r="613" spans="5:15">
      <c r="E613" s="2"/>
      <c r="M613" s="190"/>
      <c r="N613" s="182"/>
      <c r="O613" s="191"/>
    </row>
    <row r="614" spans="5:15">
      <c r="E614" s="2"/>
      <c r="M614" s="190"/>
      <c r="N614" s="182"/>
      <c r="O614" s="191"/>
    </row>
    <row r="615" spans="5:15">
      <c r="E615" s="2"/>
      <c r="M615" s="190"/>
      <c r="N615" s="182"/>
      <c r="O615" s="191"/>
    </row>
    <row r="616" spans="5:15">
      <c r="E616" s="2"/>
      <c r="M616" s="190"/>
      <c r="N616" s="182"/>
      <c r="O616" s="191"/>
    </row>
    <row r="617" spans="5:15">
      <c r="E617" s="2"/>
      <c r="M617" s="190"/>
      <c r="N617" s="182"/>
      <c r="O617" s="191"/>
    </row>
    <row r="618" spans="5:15">
      <c r="E618" s="2"/>
      <c r="M618" s="190"/>
      <c r="N618" s="182"/>
      <c r="O618" s="191"/>
    </row>
    <row r="619" spans="5:15">
      <c r="E619" s="2"/>
      <c r="M619" s="190"/>
      <c r="N619" s="182"/>
      <c r="O619" s="191"/>
    </row>
    <row r="620" spans="5:15">
      <c r="E620" s="2"/>
      <c r="M620" s="190"/>
      <c r="N620" s="182"/>
      <c r="O620" s="191"/>
    </row>
    <row r="621" spans="5:15">
      <c r="E621" s="2"/>
      <c r="M621" s="190"/>
      <c r="N621" s="182"/>
      <c r="O621" s="191"/>
    </row>
    <row r="622" spans="5:15">
      <c r="E622" s="2"/>
      <c r="M622" s="190"/>
      <c r="N622" s="182"/>
      <c r="O622" s="191"/>
    </row>
    <row r="623" spans="5:15">
      <c r="E623" s="2"/>
      <c r="M623" s="190"/>
      <c r="N623" s="182"/>
      <c r="O623" s="191"/>
    </row>
    <row r="624" spans="5:15">
      <c r="E624" s="2"/>
      <c r="M624" s="190"/>
      <c r="N624" s="182"/>
      <c r="O624" s="191"/>
    </row>
    <row r="625" spans="5:15">
      <c r="E625" s="2"/>
      <c r="M625" s="190"/>
      <c r="N625" s="182"/>
      <c r="O625" s="191"/>
    </row>
    <row r="626" spans="5:15">
      <c r="E626" s="2"/>
      <c r="M626" s="190"/>
      <c r="N626" s="182"/>
      <c r="O626" s="191"/>
    </row>
    <row r="627" spans="5:15">
      <c r="E627" s="2"/>
      <c r="M627" s="190"/>
      <c r="N627" s="182"/>
      <c r="O627" s="191"/>
    </row>
    <row r="628" spans="5:15">
      <c r="E628" s="2"/>
      <c r="M628" s="190"/>
      <c r="N628" s="182"/>
      <c r="O628" s="191"/>
    </row>
    <row r="629" spans="5:15">
      <c r="E629" s="2"/>
      <c r="M629" s="190"/>
      <c r="N629" s="182"/>
      <c r="O629" s="191"/>
    </row>
    <row r="630" spans="5:15">
      <c r="E630" s="2"/>
      <c r="M630" s="190"/>
      <c r="N630" s="182"/>
      <c r="O630" s="191"/>
    </row>
    <row r="631" spans="5:15">
      <c r="E631" s="2"/>
      <c r="M631" s="190"/>
      <c r="N631" s="182"/>
      <c r="O631" s="191"/>
    </row>
    <row r="632" spans="5:15">
      <c r="E632" s="2"/>
      <c r="M632" s="190"/>
      <c r="N632" s="182"/>
      <c r="O632" s="191"/>
    </row>
    <row r="633" spans="5:15">
      <c r="E633" s="2"/>
      <c r="M633" s="190"/>
      <c r="N633" s="182"/>
      <c r="O633" s="191"/>
    </row>
    <row r="634" spans="5:15">
      <c r="E634" s="2"/>
      <c r="M634" s="190"/>
      <c r="N634" s="182"/>
      <c r="O634" s="191"/>
    </row>
    <row r="635" spans="5:15">
      <c r="E635" s="2"/>
      <c r="M635" s="190"/>
      <c r="N635" s="182"/>
      <c r="O635" s="191"/>
    </row>
    <row r="636" spans="5:15">
      <c r="E636" s="2"/>
      <c r="M636" s="190"/>
      <c r="N636" s="182"/>
      <c r="O636" s="191"/>
    </row>
    <row r="637" spans="5:15">
      <c r="E637" s="2"/>
      <c r="M637" s="190"/>
      <c r="N637" s="182"/>
      <c r="O637" s="191"/>
    </row>
    <row r="638" spans="5:15">
      <c r="E638" s="2"/>
      <c r="M638" s="190"/>
      <c r="N638" s="182"/>
      <c r="O638" s="191"/>
    </row>
    <row r="639" spans="5:15">
      <c r="E639" s="2"/>
      <c r="M639" s="190"/>
      <c r="N639" s="182"/>
      <c r="O639" s="191"/>
    </row>
    <row r="640" spans="5:15">
      <c r="E640" s="2"/>
      <c r="M640" s="190"/>
      <c r="N640" s="182"/>
      <c r="O640" s="191"/>
    </row>
    <row r="641" spans="5:15">
      <c r="E641" s="2"/>
      <c r="M641" s="190"/>
      <c r="N641" s="182"/>
      <c r="O641" s="191"/>
    </row>
    <row r="642" spans="5:15">
      <c r="E642" s="2"/>
      <c r="M642" s="190"/>
      <c r="N642" s="182"/>
      <c r="O642" s="191"/>
    </row>
    <row r="643" spans="5:15">
      <c r="E643" s="2"/>
      <c r="M643" s="190"/>
      <c r="N643" s="182"/>
      <c r="O643" s="191"/>
    </row>
    <row r="644" spans="5:15">
      <c r="E644" s="2"/>
      <c r="M644" s="190"/>
      <c r="N644" s="182"/>
      <c r="O644" s="191"/>
    </row>
    <row r="645" spans="5:15">
      <c r="E645" s="2"/>
      <c r="M645" s="190"/>
      <c r="N645" s="182"/>
      <c r="O645" s="191"/>
    </row>
    <row r="646" spans="5:15">
      <c r="E646" s="2"/>
      <c r="M646" s="190"/>
      <c r="N646" s="182"/>
      <c r="O646" s="191"/>
    </row>
    <row r="647" spans="5:15">
      <c r="E647" s="2"/>
      <c r="M647" s="190"/>
      <c r="N647" s="182"/>
      <c r="O647" s="191"/>
    </row>
    <row r="648" spans="5:15">
      <c r="E648" s="2"/>
      <c r="M648" s="190"/>
      <c r="N648" s="182"/>
      <c r="O648" s="191"/>
    </row>
    <row r="649" spans="5:15">
      <c r="E649" s="2"/>
      <c r="M649" s="190"/>
      <c r="N649" s="182"/>
      <c r="O649" s="191"/>
    </row>
    <row r="650" spans="5:15">
      <c r="E650" s="2"/>
      <c r="M650" s="190"/>
      <c r="N650" s="182"/>
      <c r="O650" s="191"/>
    </row>
    <row r="651" spans="5:15">
      <c r="E651" s="2"/>
      <c r="M651" s="190"/>
      <c r="N651" s="182"/>
      <c r="O651" s="191"/>
    </row>
    <row r="652" spans="5:15">
      <c r="E652" s="2"/>
      <c r="M652" s="190"/>
      <c r="N652" s="182"/>
      <c r="O652" s="191"/>
    </row>
    <row r="653" spans="5:15">
      <c r="E653" s="2"/>
      <c r="M653" s="190"/>
      <c r="N653" s="182"/>
      <c r="O653" s="191"/>
    </row>
    <row r="654" spans="5:15">
      <c r="E654" s="2"/>
      <c r="M654" s="190"/>
      <c r="N654" s="182"/>
      <c r="O654" s="191"/>
    </row>
    <row r="655" spans="5:15">
      <c r="E655" s="2"/>
      <c r="M655" s="190"/>
      <c r="N655" s="182"/>
      <c r="O655" s="191"/>
    </row>
    <row r="656" spans="5:15">
      <c r="E656" s="2"/>
      <c r="M656" s="190"/>
      <c r="N656" s="182"/>
      <c r="O656" s="191"/>
    </row>
    <row r="657" spans="5:15">
      <c r="E657" s="2"/>
      <c r="M657" s="190"/>
      <c r="N657" s="182"/>
      <c r="O657" s="191"/>
    </row>
    <row r="658" spans="5:15">
      <c r="E658" s="2"/>
      <c r="M658" s="190"/>
      <c r="N658" s="182"/>
      <c r="O658" s="191"/>
    </row>
    <row r="659" spans="5:15">
      <c r="E659" s="2"/>
      <c r="M659" s="190"/>
      <c r="N659" s="182"/>
      <c r="O659" s="191"/>
    </row>
    <row r="660" spans="5:15">
      <c r="E660" s="2"/>
      <c r="M660" s="190"/>
      <c r="N660" s="182"/>
      <c r="O660" s="191"/>
    </row>
    <row r="661" spans="5:15">
      <c r="E661" s="2"/>
      <c r="M661" s="190"/>
      <c r="N661" s="182"/>
      <c r="O661" s="191"/>
    </row>
    <row r="662" spans="5:15">
      <c r="E662" s="2"/>
      <c r="M662" s="190"/>
      <c r="N662" s="182"/>
      <c r="O662" s="191"/>
    </row>
    <row r="663" spans="5:15">
      <c r="E663" s="2"/>
      <c r="M663" s="190"/>
      <c r="N663" s="182"/>
      <c r="O663" s="191"/>
    </row>
    <row r="664" spans="5:15">
      <c r="E664" s="2"/>
      <c r="M664" s="190"/>
      <c r="N664" s="182"/>
      <c r="O664" s="191"/>
    </row>
    <row r="665" spans="5:15">
      <c r="E665" s="2"/>
      <c r="M665" s="190"/>
      <c r="N665" s="182"/>
      <c r="O665" s="191"/>
    </row>
    <row r="666" spans="5:15">
      <c r="E666" s="2"/>
      <c r="M666" s="190"/>
      <c r="N666" s="182"/>
      <c r="O666" s="191"/>
    </row>
    <row r="667" spans="5:15">
      <c r="E667" s="2"/>
      <c r="M667" s="190"/>
      <c r="N667" s="182"/>
      <c r="O667" s="191"/>
    </row>
    <row r="668" spans="5:15">
      <c r="E668" s="2"/>
      <c r="M668" s="190"/>
      <c r="N668" s="182"/>
      <c r="O668" s="191"/>
    </row>
    <row r="669" spans="5:15">
      <c r="E669" s="2"/>
      <c r="M669" s="190"/>
      <c r="N669" s="182"/>
      <c r="O669" s="191"/>
    </row>
    <row r="670" spans="5:15">
      <c r="E670" s="2"/>
      <c r="M670" s="190"/>
      <c r="N670" s="182"/>
      <c r="O670" s="191"/>
    </row>
    <row r="671" spans="5:15">
      <c r="E671" s="2"/>
      <c r="M671" s="190"/>
      <c r="N671" s="182"/>
      <c r="O671" s="191"/>
    </row>
    <row r="672" spans="5:15">
      <c r="E672" s="2"/>
      <c r="M672" s="190"/>
      <c r="N672" s="182"/>
      <c r="O672" s="191"/>
    </row>
    <row r="673" spans="5:15">
      <c r="E673" s="2"/>
      <c r="M673" s="190"/>
      <c r="N673" s="182"/>
      <c r="O673" s="191"/>
    </row>
    <row r="674" spans="5:15">
      <c r="E674" s="2"/>
      <c r="M674" s="190"/>
      <c r="N674" s="182"/>
      <c r="O674" s="191"/>
    </row>
    <row r="675" spans="5:15">
      <c r="E675" s="2"/>
      <c r="M675" s="190"/>
      <c r="N675" s="182"/>
      <c r="O675" s="191"/>
    </row>
    <row r="676" spans="5:15">
      <c r="E676" s="2"/>
      <c r="M676" s="190"/>
      <c r="N676" s="182"/>
      <c r="O676" s="191"/>
    </row>
    <row r="677" spans="5:15">
      <c r="E677" s="2"/>
      <c r="M677" s="190"/>
      <c r="N677" s="182"/>
      <c r="O677" s="191"/>
    </row>
    <row r="678" spans="5:15">
      <c r="E678" s="2"/>
      <c r="M678" s="190"/>
      <c r="N678" s="182"/>
      <c r="O678" s="191"/>
    </row>
    <row r="679" spans="5:15">
      <c r="E679" s="2"/>
      <c r="M679" s="190"/>
      <c r="N679" s="182"/>
      <c r="O679" s="191"/>
    </row>
    <row r="680" spans="5:15">
      <c r="E680" s="2"/>
      <c r="M680" s="190"/>
      <c r="N680" s="182"/>
      <c r="O680" s="191"/>
    </row>
    <row r="681" spans="5:15">
      <c r="E681" s="2"/>
      <c r="M681" s="190"/>
      <c r="N681" s="182"/>
      <c r="O681" s="191"/>
    </row>
    <row r="682" spans="5:15">
      <c r="E682" s="2"/>
      <c r="M682" s="190"/>
      <c r="N682" s="182"/>
      <c r="O682" s="191"/>
    </row>
    <row r="683" spans="5:15">
      <c r="E683" s="2"/>
      <c r="M683" s="190"/>
      <c r="N683" s="182"/>
      <c r="O683" s="191"/>
    </row>
    <row r="684" spans="5:15">
      <c r="E684" s="2"/>
      <c r="M684" s="190"/>
      <c r="N684" s="182"/>
      <c r="O684" s="191"/>
    </row>
    <row r="685" spans="5:15">
      <c r="E685" s="2"/>
      <c r="M685" s="190"/>
      <c r="N685" s="182"/>
      <c r="O685" s="191"/>
    </row>
    <row r="686" spans="5:15">
      <c r="E686" s="2"/>
      <c r="M686" s="190"/>
      <c r="N686" s="182"/>
      <c r="O686" s="191"/>
    </row>
    <row r="687" spans="5:15">
      <c r="E687" s="2"/>
      <c r="M687" s="190"/>
      <c r="N687" s="182"/>
      <c r="O687" s="191"/>
    </row>
    <row r="688" spans="5:15">
      <c r="E688" s="2"/>
      <c r="M688" s="190"/>
      <c r="N688" s="182"/>
      <c r="O688" s="191"/>
    </row>
    <row r="689" spans="5:15">
      <c r="E689" s="2"/>
      <c r="M689" s="190"/>
      <c r="N689" s="182"/>
      <c r="O689" s="191"/>
    </row>
    <row r="690" spans="5:15">
      <c r="E690" s="2"/>
      <c r="M690" s="190"/>
      <c r="N690" s="182"/>
      <c r="O690" s="191"/>
    </row>
    <row r="691" spans="5:15">
      <c r="E691" s="2"/>
      <c r="M691" s="190"/>
      <c r="N691" s="182"/>
      <c r="O691" s="191"/>
    </row>
    <row r="692" spans="5:15">
      <c r="E692" s="2"/>
      <c r="M692" s="190"/>
      <c r="N692" s="182"/>
      <c r="O692" s="191"/>
    </row>
    <row r="693" spans="5:15">
      <c r="E693" s="2"/>
      <c r="M693" s="190"/>
      <c r="N693" s="182"/>
      <c r="O693" s="191"/>
    </row>
    <row r="694" spans="5:15">
      <c r="E694" s="2"/>
      <c r="M694" s="190"/>
      <c r="N694" s="182"/>
      <c r="O694" s="191"/>
    </row>
    <row r="695" spans="5:15">
      <c r="E695" s="2"/>
      <c r="M695" s="190"/>
      <c r="N695" s="182"/>
      <c r="O695" s="191"/>
    </row>
    <row r="696" spans="5:15">
      <c r="E696" s="2"/>
      <c r="M696" s="190"/>
      <c r="N696" s="182"/>
      <c r="O696" s="191"/>
    </row>
    <row r="697" spans="5:15">
      <c r="E697" s="2"/>
      <c r="M697" s="190"/>
      <c r="N697" s="182"/>
      <c r="O697" s="191"/>
    </row>
    <row r="698" spans="5:15">
      <c r="E698" s="2"/>
      <c r="M698" s="190"/>
      <c r="N698" s="182"/>
      <c r="O698" s="191"/>
    </row>
    <row r="699" spans="5:15">
      <c r="E699" s="2"/>
      <c r="M699" s="190"/>
      <c r="N699" s="182"/>
      <c r="O699" s="191"/>
    </row>
    <row r="700" spans="5:15">
      <c r="E700" s="2"/>
      <c r="M700" s="190"/>
      <c r="N700" s="182"/>
      <c r="O700" s="191"/>
    </row>
    <row r="701" spans="5:15">
      <c r="E701" s="2"/>
      <c r="M701" s="190"/>
      <c r="N701" s="182"/>
      <c r="O701" s="191"/>
    </row>
    <row r="702" spans="5:15">
      <c r="E702" s="2"/>
      <c r="M702" s="190"/>
      <c r="N702" s="182"/>
      <c r="O702" s="191"/>
    </row>
    <row r="703" spans="5:15">
      <c r="E703" s="2"/>
      <c r="M703" s="190"/>
      <c r="N703" s="182"/>
      <c r="O703" s="191"/>
    </row>
    <row r="704" spans="5:15">
      <c r="E704" s="2"/>
      <c r="M704" s="190"/>
      <c r="N704" s="182"/>
      <c r="O704" s="191"/>
    </row>
    <row r="705" spans="5:15">
      <c r="E705" s="2"/>
      <c r="M705" s="190"/>
      <c r="N705" s="182"/>
      <c r="O705" s="191"/>
    </row>
    <row r="706" spans="5:15">
      <c r="E706" s="2"/>
      <c r="M706" s="190"/>
      <c r="N706" s="182"/>
      <c r="O706" s="191"/>
    </row>
    <row r="707" spans="5:15">
      <c r="E707" s="2"/>
      <c r="M707" s="190"/>
      <c r="N707" s="182"/>
      <c r="O707" s="191"/>
    </row>
    <row r="708" spans="5:15">
      <c r="E708" s="2"/>
      <c r="M708" s="190"/>
      <c r="N708" s="182"/>
      <c r="O708" s="191"/>
    </row>
    <row r="709" spans="5:15">
      <c r="E709" s="2"/>
      <c r="M709" s="190"/>
      <c r="N709" s="182"/>
      <c r="O709" s="191"/>
    </row>
    <row r="710" spans="5:15">
      <c r="E710" s="2"/>
      <c r="M710" s="190"/>
      <c r="N710" s="182"/>
      <c r="O710" s="191"/>
    </row>
    <row r="711" spans="5:15">
      <c r="E711" s="2"/>
      <c r="M711" s="190"/>
      <c r="N711" s="182"/>
      <c r="O711" s="191"/>
    </row>
    <row r="712" spans="5:15">
      <c r="E712" s="2"/>
      <c r="M712" s="190"/>
      <c r="N712" s="182"/>
      <c r="O712" s="191"/>
    </row>
    <row r="713" spans="5:15">
      <c r="E713" s="2"/>
      <c r="M713" s="190"/>
      <c r="N713" s="182"/>
      <c r="O713" s="191"/>
    </row>
    <row r="714" spans="5:15">
      <c r="E714" s="2"/>
      <c r="M714" s="190"/>
      <c r="N714" s="182"/>
      <c r="O714" s="191"/>
    </row>
    <row r="715" spans="5:15">
      <c r="E715" s="2"/>
      <c r="M715" s="190"/>
      <c r="N715" s="182"/>
      <c r="O715" s="191"/>
    </row>
    <row r="716" spans="5:15">
      <c r="E716" s="2"/>
      <c r="M716" s="190"/>
      <c r="N716" s="182"/>
      <c r="O716" s="191"/>
    </row>
    <row r="717" spans="5:15">
      <c r="E717" s="2"/>
      <c r="M717" s="190"/>
      <c r="N717" s="182"/>
      <c r="O717" s="191"/>
    </row>
    <row r="718" spans="5:15">
      <c r="E718" s="2"/>
      <c r="M718" s="190"/>
      <c r="N718" s="182"/>
      <c r="O718" s="191"/>
    </row>
    <row r="719" spans="5:15">
      <c r="E719" s="2"/>
      <c r="M719" s="190"/>
      <c r="N719" s="182"/>
      <c r="O719" s="191"/>
    </row>
    <row r="720" spans="5:15">
      <c r="E720" s="2"/>
      <c r="M720" s="190"/>
      <c r="N720" s="182"/>
      <c r="O720" s="191"/>
    </row>
    <row r="721" spans="5:15">
      <c r="E721" s="2"/>
      <c r="M721" s="190"/>
      <c r="N721" s="182"/>
      <c r="O721" s="191"/>
    </row>
    <row r="722" spans="5:15">
      <c r="E722" s="2"/>
      <c r="M722" s="190"/>
      <c r="N722" s="182"/>
      <c r="O722" s="191"/>
    </row>
    <row r="723" spans="5:15">
      <c r="E723" s="2"/>
      <c r="M723" s="190"/>
      <c r="N723" s="182"/>
      <c r="O723" s="191"/>
    </row>
    <row r="724" spans="5:15">
      <c r="E724" s="2"/>
      <c r="M724" s="190"/>
      <c r="N724" s="182"/>
      <c r="O724" s="191"/>
    </row>
    <row r="725" spans="5:15">
      <c r="E725" s="2"/>
      <c r="M725" s="190"/>
      <c r="N725" s="182"/>
      <c r="O725" s="191"/>
    </row>
    <row r="726" spans="5:15">
      <c r="E726" s="2"/>
      <c r="M726" s="190"/>
      <c r="N726" s="182"/>
      <c r="O726" s="191"/>
    </row>
    <row r="727" spans="5:15">
      <c r="E727" s="2"/>
      <c r="M727" s="190"/>
      <c r="N727" s="182"/>
      <c r="O727" s="191"/>
    </row>
    <row r="728" spans="5:15">
      <c r="E728" s="2"/>
      <c r="M728" s="190"/>
      <c r="N728" s="182"/>
      <c r="O728" s="191"/>
    </row>
    <row r="729" spans="5:15">
      <c r="E729" s="2"/>
      <c r="M729" s="190"/>
      <c r="N729" s="182"/>
      <c r="O729" s="191"/>
    </row>
    <row r="730" spans="5:15">
      <c r="E730" s="2"/>
      <c r="M730" s="190"/>
      <c r="N730" s="182"/>
      <c r="O730" s="191"/>
    </row>
    <row r="731" spans="5:15">
      <c r="E731" s="2"/>
      <c r="M731" s="190"/>
      <c r="N731" s="182"/>
      <c r="O731" s="191"/>
    </row>
    <row r="732" spans="5:15">
      <c r="E732" s="2"/>
      <c r="M732" s="190"/>
      <c r="N732" s="182"/>
      <c r="O732" s="191"/>
    </row>
    <row r="733" spans="5:15">
      <c r="E733" s="2"/>
      <c r="M733" s="190"/>
      <c r="N733" s="182"/>
      <c r="O733" s="191"/>
    </row>
    <row r="734" spans="5:15">
      <c r="E734" s="2"/>
      <c r="M734" s="190"/>
      <c r="N734" s="182"/>
      <c r="O734" s="191"/>
    </row>
    <row r="735" spans="5:15">
      <c r="E735" s="2"/>
      <c r="M735" s="190"/>
      <c r="N735" s="182"/>
      <c r="O735" s="191"/>
    </row>
    <row r="736" spans="5:15">
      <c r="E736" s="2"/>
      <c r="M736" s="190"/>
      <c r="N736" s="182"/>
      <c r="O736" s="191"/>
    </row>
    <row r="737" spans="5:15">
      <c r="E737" s="2"/>
      <c r="M737" s="190"/>
      <c r="N737" s="182"/>
      <c r="O737" s="191"/>
    </row>
    <row r="738" spans="5:15">
      <c r="E738" s="2"/>
      <c r="M738" s="190"/>
      <c r="N738" s="182"/>
      <c r="O738" s="191"/>
    </row>
    <row r="739" spans="5:15">
      <c r="E739" s="2"/>
      <c r="M739" s="190"/>
      <c r="N739" s="182"/>
      <c r="O739" s="191"/>
    </row>
    <row r="740" spans="5:15">
      <c r="E740" s="2"/>
      <c r="M740" s="190"/>
      <c r="N740" s="182"/>
      <c r="O740" s="191"/>
    </row>
    <row r="741" spans="5:15">
      <c r="E741" s="2"/>
      <c r="M741" s="190"/>
      <c r="N741" s="182"/>
      <c r="O741" s="191"/>
    </row>
    <row r="742" spans="5:15">
      <c r="E742" s="2"/>
      <c r="M742" s="190"/>
      <c r="N742" s="182"/>
      <c r="O742" s="191"/>
    </row>
    <row r="743" spans="5:15">
      <c r="E743" s="2"/>
      <c r="M743" s="190"/>
      <c r="N743" s="182"/>
      <c r="O743" s="191"/>
    </row>
    <row r="744" spans="5:15">
      <c r="E744" s="2"/>
      <c r="M744" s="190"/>
      <c r="N744" s="182"/>
      <c r="O744" s="191"/>
    </row>
    <row r="745" spans="5:15">
      <c r="E745" s="2"/>
      <c r="M745" s="190"/>
      <c r="N745" s="182"/>
      <c r="O745" s="191"/>
    </row>
    <row r="746" spans="5:15">
      <c r="E746" s="2"/>
      <c r="M746" s="190"/>
      <c r="N746" s="182"/>
      <c r="O746" s="191"/>
    </row>
    <row r="747" spans="5:15">
      <c r="E747" s="2"/>
      <c r="M747" s="190"/>
      <c r="N747" s="182"/>
      <c r="O747" s="191"/>
    </row>
    <row r="748" spans="5:15">
      <c r="E748" s="2"/>
      <c r="M748" s="190"/>
      <c r="N748" s="182"/>
      <c r="O748" s="191"/>
    </row>
    <row r="749" spans="5:15">
      <c r="E749" s="2"/>
      <c r="M749" s="190"/>
      <c r="N749" s="182"/>
      <c r="O749" s="191"/>
    </row>
    <row r="750" spans="5:15">
      <c r="E750" s="2"/>
      <c r="M750" s="190"/>
      <c r="N750" s="182"/>
      <c r="O750" s="191"/>
    </row>
    <row r="751" spans="5:15">
      <c r="E751" s="2"/>
      <c r="M751" s="190"/>
      <c r="N751" s="182"/>
      <c r="O751" s="191"/>
    </row>
    <row r="752" spans="5:15">
      <c r="E752" s="2"/>
      <c r="M752" s="190"/>
      <c r="N752" s="182"/>
      <c r="O752" s="191"/>
    </row>
    <row r="753" spans="5:15">
      <c r="E753" s="2"/>
      <c r="M753" s="190"/>
      <c r="N753" s="182"/>
      <c r="O753" s="191"/>
    </row>
    <row r="754" spans="5:15">
      <c r="E754" s="2"/>
      <c r="M754" s="190"/>
      <c r="N754" s="182"/>
      <c r="O754" s="191"/>
    </row>
    <row r="755" spans="5:15">
      <c r="E755" s="2"/>
      <c r="M755" s="190"/>
      <c r="N755" s="182"/>
      <c r="O755" s="191"/>
    </row>
    <row r="756" spans="5:15">
      <c r="E756" s="2"/>
      <c r="M756" s="190"/>
      <c r="N756" s="182"/>
      <c r="O756" s="191"/>
    </row>
    <row r="757" spans="5:15">
      <c r="E757" s="2"/>
      <c r="M757" s="190"/>
      <c r="N757" s="182"/>
      <c r="O757" s="191"/>
    </row>
    <row r="758" spans="5:15">
      <c r="E758" s="2"/>
      <c r="M758" s="190"/>
      <c r="N758" s="182"/>
      <c r="O758" s="191"/>
    </row>
    <row r="759" spans="5:15">
      <c r="E759" s="2"/>
      <c r="M759" s="190"/>
      <c r="N759" s="182"/>
      <c r="O759" s="191"/>
    </row>
    <row r="760" spans="5:15">
      <c r="E760" s="2"/>
      <c r="M760" s="190"/>
      <c r="N760" s="182"/>
      <c r="O760" s="191"/>
    </row>
    <row r="761" spans="5:15">
      <c r="E761" s="2"/>
      <c r="M761" s="190"/>
      <c r="N761" s="182"/>
      <c r="O761" s="191"/>
    </row>
    <row r="762" spans="5:15">
      <c r="E762" s="2"/>
      <c r="M762" s="190"/>
      <c r="N762" s="182"/>
      <c r="O762" s="191"/>
    </row>
    <row r="763" spans="5:15">
      <c r="E763" s="2"/>
      <c r="M763" s="190"/>
      <c r="N763" s="182"/>
      <c r="O763" s="191"/>
    </row>
    <row r="764" spans="5:15">
      <c r="E764" s="2"/>
      <c r="M764" s="190"/>
      <c r="N764" s="182"/>
      <c r="O764" s="191"/>
    </row>
    <row r="765" spans="5:15">
      <c r="E765" s="2"/>
      <c r="M765" s="190"/>
      <c r="N765" s="182"/>
      <c r="O765" s="191"/>
    </row>
    <row r="766" spans="5:15">
      <c r="E766" s="2"/>
      <c r="M766" s="190"/>
      <c r="N766" s="182"/>
      <c r="O766" s="191"/>
    </row>
    <row r="767" spans="5:15">
      <c r="E767" s="2"/>
      <c r="M767" s="190"/>
      <c r="N767" s="182"/>
      <c r="O767" s="191"/>
    </row>
    <row r="768" spans="5:15">
      <c r="E768" s="2"/>
      <c r="M768" s="190"/>
      <c r="N768" s="182"/>
      <c r="O768" s="191"/>
    </row>
    <row r="769" spans="5:15">
      <c r="E769" s="2"/>
      <c r="M769" s="190"/>
      <c r="N769" s="182"/>
      <c r="O769" s="191"/>
    </row>
    <row r="770" spans="5:15">
      <c r="E770" s="2"/>
      <c r="M770" s="190"/>
      <c r="N770" s="182"/>
      <c r="O770" s="191"/>
    </row>
    <row r="771" spans="5:15">
      <c r="E771" s="2"/>
      <c r="M771" s="190"/>
      <c r="N771" s="182"/>
      <c r="O771" s="191"/>
    </row>
    <row r="772" spans="5:15">
      <c r="E772" s="2"/>
      <c r="M772" s="190"/>
      <c r="N772" s="182"/>
      <c r="O772" s="191"/>
    </row>
    <row r="773" spans="5:15">
      <c r="E773" s="2"/>
      <c r="M773" s="190"/>
      <c r="N773" s="182"/>
      <c r="O773" s="191"/>
    </row>
    <row r="774" spans="5:15">
      <c r="E774" s="2"/>
      <c r="M774" s="190"/>
      <c r="N774" s="182"/>
      <c r="O774" s="191"/>
    </row>
    <row r="775" spans="5:15">
      <c r="E775" s="2"/>
      <c r="M775" s="190"/>
      <c r="N775" s="182"/>
      <c r="O775" s="191"/>
    </row>
    <row r="776" spans="5:15">
      <c r="E776" s="2"/>
      <c r="M776" s="190"/>
      <c r="N776" s="182"/>
      <c r="O776" s="191"/>
    </row>
    <row r="777" spans="5:15">
      <c r="E777" s="2"/>
      <c r="M777" s="190"/>
      <c r="N777" s="182"/>
      <c r="O777" s="191"/>
    </row>
    <row r="778" spans="5:15">
      <c r="E778" s="2"/>
      <c r="M778" s="190"/>
      <c r="N778" s="182"/>
      <c r="O778" s="191"/>
    </row>
    <row r="779" spans="5:15">
      <c r="E779" s="2"/>
      <c r="M779" s="190"/>
      <c r="N779" s="182"/>
      <c r="O779" s="191"/>
    </row>
    <row r="780" spans="5:15">
      <c r="E780" s="2"/>
      <c r="M780" s="190"/>
      <c r="N780" s="182"/>
      <c r="O780" s="191"/>
    </row>
    <row r="781" spans="5:15">
      <c r="E781" s="2"/>
      <c r="M781" s="190"/>
      <c r="N781" s="182"/>
      <c r="O781" s="191"/>
    </row>
    <row r="782" spans="5:15">
      <c r="E782" s="2"/>
      <c r="M782" s="190"/>
      <c r="N782" s="182"/>
      <c r="O782" s="191"/>
    </row>
    <row r="783" spans="5:15">
      <c r="E783" s="2"/>
      <c r="M783" s="190"/>
      <c r="N783" s="182"/>
      <c r="O783" s="191"/>
    </row>
    <row r="784" spans="5:15">
      <c r="E784" s="2"/>
      <c r="M784" s="190"/>
      <c r="N784" s="182"/>
      <c r="O784" s="191"/>
    </row>
    <row r="785" spans="5:15">
      <c r="E785" s="2"/>
      <c r="M785" s="190"/>
      <c r="N785" s="182"/>
      <c r="O785" s="191"/>
    </row>
    <row r="786" spans="5:15">
      <c r="E786" s="2"/>
      <c r="M786" s="190"/>
      <c r="N786" s="182"/>
      <c r="O786" s="191"/>
    </row>
    <row r="787" spans="5:15">
      <c r="E787" s="2"/>
      <c r="M787" s="190"/>
      <c r="N787" s="182"/>
      <c r="O787" s="191"/>
    </row>
    <row r="788" spans="5:15">
      <c r="E788" s="2"/>
      <c r="M788" s="190"/>
      <c r="N788" s="182"/>
      <c r="O788" s="191"/>
    </row>
    <row r="789" spans="5:15">
      <c r="E789" s="2"/>
      <c r="M789" s="190"/>
      <c r="N789" s="182"/>
      <c r="O789" s="191"/>
    </row>
    <row r="790" spans="5:15">
      <c r="E790" s="2"/>
      <c r="M790" s="190"/>
      <c r="N790" s="182"/>
      <c r="O790" s="191"/>
    </row>
    <row r="791" spans="5:15">
      <c r="E791" s="2"/>
      <c r="M791" s="190"/>
      <c r="N791" s="182"/>
      <c r="O791" s="191"/>
    </row>
    <row r="792" spans="5:15">
      <c r="E792" s="2"/>
      <c r="M792" s="190"/>
      <c r="N792" s="182"/>
      <c r="O792" s="191"/>
    </row>
    <row r="793" spans="5:15">
      <c r="E793" s="2"/>
      <c r="M793" s="190"/>
      <c r="N793" s="182"/>
      <c r="O793" s="191"/>
    </row>
    <row r="794" spans="5:15">
      <c r="E794" s="2"/>
      <c r="M794" s="190"/>
      <c r="N794" s="182"/>
      <c r="O794" s="191"/>
    </row>
    <row r="795" spans="5:15">
      <c r="E795" s="2"/>
      <c r="M795" s="190"/>
      <c r="N795" s="182"/>
      <c r="O795" s="191"/>
    </row>
    <row r="796" spans="5:15">
      <c r="E796" s="2"/>
      <c r="M796" s="190"/>
      <c r="N796" s="182"/>
      <c r="O796" s="191"/>
    </row>
    <row r="797" spans="5:15">
      <c r="E797" s="2"/>
      <c r="M797" s="190"/>
      <c r="N797" s="182"/>
      <c r="O797" s="191"/>
    </row>
    <row r="798" spans="5:15">
      <c r="E798" s="2"/>
      <c r="M798" s="190"/>
      <c r="N798" s="182"/>
      <c r="O798" s="191"/>
    </row>
    <row r="799" spans="5:15">
      <c r="E799" s="2"/>
      <c r="M799" s="190"/>
      <c r="N799" s="182"/>
      <c r="O799" s="191"/>
    </row>
    <row r="800" spans="5:15">
      <c r="E800" s="2"/>
      <c r="M800" s="190"/>
      <c r="N800" s="182"/>
      <c r="O800" s="191"/>
    </row>
    <row r="801" spans="5:15">
      <c r="E801" s="2"/>
      <c r="M801" s="190"/>
      <c r="N801" s="182"/>
      <c r="O801" s="191"/>
    </row>
    <row r="802" spans="5:15">
      <c r="E802" s="2"/>
      <c r="M802" s="190"/>
      <c r="N802" s="182"/>
      <c r="O802" s="191"/>
    </row>
    <row r="803" spans="5:15">
      <c r="E803" s="2"/>
      <c r="M803" s="190"/>
      <c r="N803" s="182"/>
      <c r="O803" s="191"/>
    </row>
    <row r="804" spans="5:15">
      <c r="E804" s="2"/>
      <c r="M804" s="190"/>
      <c r="N804" s="182"/>
      <c r="O804" s="191"/>
    </row>
    <row r="805" spans="5:15">
      <c r="E805" s="2"/>
      <c r="M805" s="190"/>
      <c r="N805" s="182"/>
      <c r="O805" s="191"/>
    </row>
    <row r="806" spans="5:15">
      <c r="E806" s="2"/>
      <c r="M806" s="190"/>
      <c r="N806" s="182"/>
      <c r="O806" s="191"/>
    </row>
    <row r="807" spans="5:15">
      <c r="E807" s="2"/>
      <c r="M807" s="190"/>
      <c r="N807" s="182"/>
      <c r="O807" s="191"/>
    </row>
    <row r="808" spans="5:15">
      <c r="E808" s="2"/>
      <c r="M808" s="190"/>
      <c r="N808" s="182"/>
      <c r="O808" s="191"/>
    </row>
    <row r="809" spans="5:15">
      <c r="E809" s="2"/>
      <c r="M809" s="190"/>
      <c r="N809" s="182"/>
      <c r="O809" s="191"/>
    </row>
    <row r="810" spans="5:15">
      <c r="E810" s="2"/>
      <c r="M810" s="190"/>
      <c r="N810" s="182"/>
      <c r="O810" s="191"/>
    </row>
    <row r="811" spans="5:15">
      <c r="E811" s="2"/>
      <c r="M811" s="190"/>
      <c r="N811" s="182"/>
      <c r="O811" s="191"/>
    </row>
    <row r="812" spans="5:15">
      <c r="E812" s="2"/>
      <c r="M812" s="190"/>
      <c r="N812" s="182"/>
      <c r="O812" s="191"/>
    </row>
    <row r="813" spans="5:15">
      <c r="E813" s="2"/>
      <c r="M813" s="190"/>
      <c r="N813" s="182"/>
      <c r="O813" s="191"/>
    </row>
    <row r="814" spans="5:15">
      <c r="E814" s="2"/>
      <c r="M814" s="190"/>
      <c r="N814" s="182"/>
      <c r="O814" s="191"/>
    </row>
    <row r="815" spans="5:15">
      <c r="E815" s="2"/>
      <c r="M815" s="190"/>
      <c r="N815" s="182"/>
      <c r="O815" s="191"/>
    </row>
    <row r="816" spans="5:15">
      <c r="E816" s="2"/>
      <c r="M816" s="190"/>
      <c r="N816" s="182"/>
      <c r="O816" s="191"/>
    </row>
    <row r="817" spans="5:15">
      <c r="E817" s="2"/>
      <c r="M817" s="190"/>
      <c r="N817" s="182"/>
      <c r="O817" s="191"/>
    </row>
    <row r="818" spans="5:15">
      <c r="E818" s="2"/>
      <c r="M818" s="190"/>
      <c r="N818" s="182"/>
      <c r="O818" s="191"/>
    </row>
    <row r="819" spans="5:15">
      <c r="E819" s="2"/>
      <c r="M819" s="190"/>
      <c r="N819" s="182"/>
      <c r="O819" s="191"/>
    </row>
    <row r="820" spans="5:15">
      <c r="E820" s="2"/>
      <c r="M820" s="190"/>
      <c r="N820" s="182"/>
      <c r="O820" s="191"/>
    </row>
    <row r="821" spans="5:15">
      <c r="E821" s="2"/>
      <c r="M821" s="190"/>
      <c r="N821" s="182"/>
      <c r="O821" s="191"/>
    </row>
    <row r="822" spans="5:15">
      <c r="E822" s="2"/>
      <c r="M822" s="190"/>
      <c r="N822" s="182"/>
      <c r="O822" s="191"/>
    </row>
    <row r="823" spans="5:15">
      <c r="E823" s="2"/>
      <c r="M823" s="190"/>
      <c r="N823" s="182"/>
      <c r="O823" s="191"/>
    </row>
    <row r="824" spans="5:15">
      <c r="E824" s="2"/>
      <c r="M824" s="190"/>
      <c r="N824" s="182"/>
      <c r="O824" s="191"/>
    </row>
    <row r="825" spans="5:15">
      <c r="E825" s="2"/>
      <c r="M825" s="190"/>
      <c r="N825" s="182"/>
      <c r="O825" s="191"/>
    </row>
    <row r="826" spans="5:15">
      <c r="E826" s="2"/>
      <c r="M826" s="190"/>
      <c r="N826" s="182"/>
      <c r="O826" s="191"/>
    </row>
    <row r="827" spans="5:15">
      <c r="E827" s="2"/>
      <c r="M827" s="190"/>
      <c r="N827" s="182"/>
      <c r="O827" s="191"/>
    </row>
    <row r="828" spans="5:15">
      <c r="E828" s="2"/>
      <c r="M828" s="190"/>
      <c r="N828" s="182"/>
      <c r="O828" s="191"/>
    </row>
    <row r="829" spans="5:15">
      <c r="E829" s="2"/>
      <c r="M829" s="190"/>
      <c r="N829" s="182"/>
      <c r="O829" s="191"/>
    </row>
    <row r="830" spans="5:15">
      <c r="E830" s="2"/>
      <c r="M830" s="190"/>
      <c r="N830" s="182"/>
      <c r="O830" s="191"/>
    </row>
    <row r="831" spans="5:15">
      <c r="E831" s="2"/>
      <c r="M831" s="190"/>
      <c r="N831" s="182"/>
      <c r="O831" s="191"/>
    </row>
    <row r="832" spans="5:15">
      <c r="E832" s="2"/>
      <c r="M832" s="190"/>
      <c r="N832" s="182"/>
      <c r="O832" s="191"/>
    </row>
    <row r="833" spans="5:15">
      <c r="E833" s="2"/>
      <c r="M833" s="190"/>
      <c r="N833" s="182"/>
      <c r="O833" s="191"/>
    </row>
    <row r="834" spans="5:15">
      <c r="E834" s="2"/>
      <c r="M834" s="190"/>
      <c r="N834" s="182"/>
      <c r="O834" s="191"/>
    </row>
    <row r="835" spans="5:15">
      <c r="E835" s="2"/>
      <c r="M835" s="190"/>
      <c r="N835" s="182"/>
      <c r="O835" s="191"/>
    </row>
    <row r="836" spans="5:15">
      <c r="E836" s="2"/>
      <c r="M836" s="190"/>
      <c r="N836" s="182"/>
      <c r="O836" s="191"/>
    </row>
    <row r="837" spans="5:15">
      <c r="E837" s="2"/>
      <c r="M837" s="190"/>
      <c r="N837" s="182"/>
      <c r="O837" s="191"/>
    </row>
    <row r="838" spans="5:15">
      <c r="E838" s="2"/>
      <c r="M838" s="190"/>
      <c r="N838" s="182"/>
      <c r="O838" s="191"/>
    </row>
    <row r="839" spans="5:15">
      <c r="E839" s="2"/>
      <c r="M839" s="190"/>
      <c r="N839" s="182"/>
      <c r="O839" s="191"/>
    </row>
    <row r="840" spans="5:15">
      <c r="E840" s="2"/>
      <c r="M840" s="190"/>
      <c r="N840" s="182"/>
      <c r="O840" s="191"/>
    </row>
    <row r="841" spans="5:15">
      <c r="E841" s="2"/>
      <c r="M841" s="190"/>
      <c r="N841" s="182"/>
      <c r="O841" s="191"/>
    </row>
    <row r="842" spans="5:15">
      <c r="E842" s="2"/>
      <c r="M842" s="190"/>
      <c r="N842" s="182"/>
      <c r="O842" s="191"/>
    </row>
    <row r="843" spans="5:15">
      <c r="E843" s="2"/>
      <c r="M843" s="190"/>
      <c r="N843" s="182"/>
      <c r="O843" s="191"/>
    </row>
    <row r="844" spans="5:15">
      <c r="E844" s="2"/>
      <c r="M844" s="190"/>
      <c r="N844" s="182"/>
      <c r="O844" s="191"/>
    </row>
    <row r="845" spans="5:15">
      <c r="E845" s="2"/>
      <c r="M845" s="190"/>
      <c r="N845" s="182"/>
      <c r="O845" s="191"/>
    </row>
    <row r="846" spans="5:15">
      <c r="E846" s="2"/>
      <c r="M846" s="190"/>
      <c r="N846" s="182"/>
      <c r="O846" s="191"/>
    </row>
    <row r="847" spans="5:15">
      <c r="E847" s="2"/>
      <c r="M847" s="190"/>
      <c r="N847" s="182"/>
      <c r="O847" s="191"/>
    </row>
    <row r="848" spans="5:15">
      <c r="E848" s="2"/>
      <c r="M848" s="190"/>
      <c r="N848" s="182"/>
      <c r="O848" s="191"/>
    </row>
    <row r="849" spans="5:15">
      <c r="E849" s="2"/>
      <c r="M849" s="190"/>
      <c r="N849" s="182"/>
      <c r="O849" s="191"/>
    </row>
    <row r="850" spans="5:15">
      <c r="E850" s="2"/>
      <c r="M850" s="190"/>
      <c r="N850" s="182"/>
      <c r="O850" s="191"/>
    </row>
    <row r="851" spans="5:15">
      <c r="E851" s="2"/>
      <c r="M851" s="190"/>
      <c r="N851" s="182"/>
      <c r="O851" s="191"/>
    </row>
    <row r="852" spans="5:15">
      <c r="E852" s="2"/>
      <c r="M852" s="190"/>
      <c r="N852" s="182"/>
      <c r="O852" s="191"/>
    </row>
    <row r="853" spans="5:15">
      <c r="E853" s="2"/>
      <c r="M853" s="190"/>
      <c r="N853" s="182"/>
      <c r="O853" s="191"/>
    </row>
    <row r="854" spans="5:15">
      <c r="E854" s="2"/>
      <c r="M854" s="190"/>
      <c r="N854" s="182"/>
      <c r="O854" s="191"/>
    </row>
    <row r="855" spans="5:15">
      <c r="E855" s="2"/>
      <c r="M855" s="190"/>
      <c r="N855" s="182"/>
      <c r="O855" s="191"/>
    </row>
    <row r="856" spans="5:15">
      <c r="E856" s="2"/>
      <c r="M856" s="190"/>
      <c r="N856" s="182"/>
      <c r="O856" s="191"/>
    </row>
    <row r="857" spans="5:15">
      <c r="E857" s="2"/>
      <c r="M857" s="190"/>
      <c r="N857" s="182"/>
      <c r="O857" s="191"/>
    </row>
    <row r="858" spans="5:15">
      <c r="E858" s="2"/>
      <c r="M858" s="190"/>
      <c r="N858" s="182"/>
      <c r="O858" s="191"/>
    </row>
    <row r="859" spans="5:15">
      <c r="E859" s="2"/>
      <c r="M859" s="190"/>
      <c r="N859" s="182"/>
      <c r="O859" s="191"/>
    </row>
    <row r="860" spans="5:15">
      <c r="E860" s="2"/>
      <c r="M860" s="190"/>
      <c r="N860" s="182"/>
      <c r="O860" s="191"/>
    </row>
    <row r="861" spans="5:15">
      <c r="E861" s="2"/>
      <c r="M861" s="190"/>
      <c r="N861" s="182"/>
      <c r="O861" s="191"/>
    </row>
    <row r="862" spans="5:15">
      <c r="E862" s="2"/>
      <c r="M862" s="190"/>
      <c r="N862" s="182"/>
      <c r="O862" s="191"/>
    </row>
    <row r="863" spans="5:15">
      <c r="E863" s="2"/>
      <c r="M863" s="190"/>
      <c r="N863" s="182"/>
      <c r="O863" s="191"/>
    </row>
    <row r="864" spans="5:15">
      <c r="E864" s="2"/>
      <c r="M864" s="190"/>
      <c r="N864" s="182"/>
      <c r="O864" s="191"/>
    </row>
    <row r="865" spans="5:15">
      <c r="E865" s="2"/>
      <c r="M865" s="190"/>
      <c r="N865" s="182"/>
      <c r="O865" s="191"/>
    </row>
    <row r="866" spans="5:15">
      <c r="E866" s="2"/>
      <c r="M866" s="190"/>
      <c r="N866" s="182"/>
      <c r="O866" s="191"/>
    </row>
    <row r="867" spans="5:15">
      <c r="E867" s="2"/>
      <c r="M867" s="190"/>
      <c r="N867" s="182"/>
      <c r="O867" s="191"/>
    </row>
    <row r="868" spans="5:15">
      <c r="E868" s="2"/>
      <c r="M868" s="190"/>
      <c r="N868" s="182"/>
      <c r="O868" s="191"/>
    </row>
    <row r="869" spans="5:15">
      <c r="E869" s="2"/>
      <c r="M869" s="190"/>
      <c r="N869" s="182"/>
      <c r="O869" s="191"/>
    </row>
    <row r="870" spans="5:15">
      <c r="E870" s="2"/>
      <c r="M870" s="190"/>
      <c r="N870" s="182"/>
      <c r="O870" s="191"/>
    </row>
    <row r="871" spans="5:15">
      <c r="E871" s="2"/>
      <c r="M871" s="190"/>
      <c r="N871" s="182"/>
      <c r="O871" s="191"/>
    </row>
    <row r="872" spans="5:15">
      <c r="E872" s="2"/>
      <c r="M872" s="190"/>
      <c r="N872" s="182"/>
      <c r="O872" s="191"/>
    </row>
    <row r="873" spans="5:15">
      <c r="E873" s="2"/>
      <c r="M873" s="190"/>
      <c r="N873" s="182"/>
      <c r="O873" s="191"/>
    </row>
    <row r="874" spans="5:15">
      <c r="E874" s="2"/>
      <c r="M874" s="190"/>
      <c r="N874" s="182"/>
      <c r="O874" s="191"/>
    </row>
    <row r="875" spans="5:15">
      <c r="E875" s="2"/>
      <c r="M875" s="190"/>
      <c r="N875" s="182"/>
      <c r="O875" s="191"/>
    </row>
    <row r="876" spans="5:15">
      <c r="E876" s="2"/>
      <c r="M876" s="190"/>
      <c r="N876" s="182"/>
      <c r="O876" s="191"/>
    </row>
    <row r="877" spans="5:15">
      <c r="E877" s="2"/>
      <c r="M877" s="190"/>
      <c r="N877" s="182"/>
      <c r="O877" s="191"/>
    </row>
    <row r="878" spans="5:15">
      <c r="E878" s="2"/>
      <c r="M878" s="190"/>
      <c r="N878" s="182"/>
      <c r="O878" s="191"/>
    </row>
    <row r="879" spans="5:15">
      <c r="E879" s="2"/>
      <c r="M879" s="190"/>
      <c r="N879" s="182"/>
      <c r="O879" s="191"/>
    </row>
    <row r="880" spans="5:15">
      <c r="E880" s="2"/>
      <c r="M880" s="190"/>
      <c r="N880" s="182"/>
      <c r="O880" s="191"/>
    </row>
    <row r="881" spans="5:15">
      <c r="E881" s="2"/>
      <c r="M881" s="190"/>
      <c r="N881" s="182"/>
      <c r="O881" s="191"/>
    </row>
    <row r="882" spans="5:15">
      <c r="E882" s="2"/>
      <c r="M882" s="190"/>
      <c r="N882" s="182"/>
      <c r="O882" s="191"/>
    </row>
    <row r="883" spans="5:15">
      <c r="E883" s="2"/>
      <c r="M883" s="190"/>
      <c r="N883" s="182"/>
      <c r="O883" s="191"/>
    </row>
    <row r="884" spans="5:15">
      <c r="E884" s="2"/>
      <c r="M884" s="190"/>
      <c r="N884" s="182"/>
      <c r="O884" s="191"/>
    </row>
    <row r="885" spans="5:15">
      <c r="E885" s="2"/>
      <c r="M885" s="190"/>
      <c r="N885" s="182"/>
      <c r="O885" s="191"/>
    </row>
    <row r="886" spans="5:15">
      <c r="E886" s="2"/>
      <c r="M886" s="190"/>
      <c r="N886" s="182"/>
      <c r="O886" s="191"/>
    </row>
    <row r="887" spans="5:15">
      <c r="E887" s="2"/>
      <c r="M887" s="190"/>
      <c r="N887" s="182"/>
      <c r="O887" s="191"/>
    </row>
    <row r="888" spans="5:15">
      <c r="E888" s="2"/>
      <c r="M888" s="190"/>
      <c r="N888" s="182"/>
      <c r="O888" s="191"/>
    </row>
    <row r="889" spans="5:15">
      <c r="E889" s="2"/>
      <c r="M889" s="190"/>
      <c r="N889" s="182"/>
      <c r="O889" s="191"/>
    </row>
    <row r="890" spans="5:15">
      <c r="E890" s="2"/>
      <c r="M890" s="190"/>
      <c r="N890" s="182"/>
      <c r="O890" s="191"/>
    </row>
    <row r="891" spans="5:15">
      <c r="E891" s="2"/>
      <c r="M891" s="190"/>
      <c r="N891" s="182"/>
      <c r="O891" s="191"/>
    </row>
    <row r="892" spans="5:15">
      <c r="E892" s="2"/>
      <c r="M892" s="190"/>
      <c r="N892" s="182"/>
      <c r="O892" s="191"/>
    </row>
    <row r="893" spans="5:15">
      <c r="E893" s="2"/>
      <c r="M893" s="190"/>
      <c r="N893" s="182"/>
      <c r="O893" s="191"/>
    </row>
    <row r="894" spans="5:15">
      <c r="E894" s="2"/>
      <c r="M894" s="190"/>
      <c r="N894" s="182"/>
      <c r="O894" s="191"/>
    </row>
    <row r="895" spans="5:15">
      <c r="E895" s="2"/>
      <c r="M895" s="190"/>
      <c r="N895" s="182"/>
      <c r="O895" s="191"/>
    </row>
    <row r="896" spans="5:15">
      <c r="E896" s="2"/>
      <c r="M896" s="190"/>
      <c r="N896" s="182"/>
      <c r="O896" s="191"/>
    </row>
    <row r="897" spans="5:15">
      <c r="E897" s="2"/>
      <c r="M897" s="190"/>
      <c r="N897" s="182"/>
      <c r="O897" s="191"/>
    </row>
    <row r="898" spans="5:15">
      <c r="E898" s="2"/>
      <c r="M898" s="190"/>
      <c r="N898" s="182"/>
      <c r="O898" s="191"/>
    </row>
    <row r="899" spans="5:15">
      <c r="E899" s="2"/>
      <c r="M899" s="190"/>
      <c r="N899" s="182"/>
      <c r="O899" s="191"/>
    </row>
    <row r="900" spans="5:15">
      <c r="E900" s="2"/>
      <c r="M900" s="190"/>
      <c r="N900" s="182"/>
      <c r="O900" s="191"/>
    </row>
    <row r="901" spans="5:15">
      <c r="E901" s="2"/>
      <c r="M901" s="190"/>
      <c r="N901" s="182"/>
      <c r="O901" s="191"/>
    </row>
    <row r="902" spans="5:15">
      <c r="E902" s="2"/>
      <c r="M902" s="190"/>
      <c r="N902" s="182"/>
      <c r="O902" s="191"/>
    </row>
    <row r="903" spans="5:15">
      <c r="E903" s="2"/>
      <c r="M903" s="190"/>
      <c r="N903" s="182"/>
      <c r="O903" s="191"/>
    </row>
    <row r="904" spans="5:15">
      <c r="E904" s="2"/>
      <c r="M904" s="190"/>
      <c r="N904" s="182"/>
      <c r="O904" s="191"/>
    </row>
    <row r="905" spans="5:15">
      <c r="E905" s="2"/>
      <c r="M905" s="190"/>
      <c r="N905" s="182"/>
      <c r="O905" s="191"/>
    </row>
    <row r="906" spans="5:15">
      <c r="E906" s="2"/>
      <c r="M906" s="190"/>
      <c r="N906" s="182"/>
      <c r="O906" s="191"/>
    </row>
    <row r="907" spans="5:15">
      <c r="E907" s="2"/>
      <c r="M907" s="190"/>
      <c r="N907" s="182"/>
      <c r="O907" s="191"/>
    </row>
    <row r="908" spans="5:15">
      <c r="E908" s="2"/>
      <c r="M908" s="190"/>
      <c r="N908" s="182"/>
      <c r="O908" s="191"/>
    </row>
    <row r="909" spans="5:15">
      <c r="E909" s="2"/>
      <c r="M909" s="190"/>
      <c r="N909" s="182"/>
      <c r="O909" s="191"/>
    </row>
    <row r="910" spans="5:15">
      <c r="E910" s="2"/>
      <c r="M910" s="190"/>
      <c r="N910" s="182"/>
      <c r="O910" s="191"/>
    </row>
    <row r="911" spans="5:15">
      <c r="E911" s="2"/>
      <c r="M911" s="190"/>
      <c r="N911" s="182"/>
      <c r="O911" s="191"/>
    </row>
    <row r="912" spans="5:15">
      <c r="E912" s="2"/>
      <c r="M912" s="190"/>
      <c r="N912" s="182"/>
      <c r="O912" s="191"/>
    </row>
    <row r="913" spans="5:15">
      <c r="E913" s="2"/>
      <c r="M913" s="190"/>
      <c r="N913" s="182"/>
      <c r="O913" s="191"/>
    </row>
    <row r="914" spans="5:15">
      <c r="E914" s="2"/>
      <c r="M914" s="190"/>
      <c r="N914" s="182"/>
      <c r="O914" s="191"/>
    </row>
    <row r="915" spans="5:15">
      <c r="E915" s="2"/>
      <c r="M915" s="190"/>
      <c r="N915" s="182"/>
      <c r="O915" s="191"/>
    </row>
    <row r="916" spans="5:15">
      <c r="E916" s="2"/>
      <c r="M916" s="190"/>
      <c r="N916" s="182"/>
      <c r="O916" s="191"/>
    </row>
    <row r="917" spans="5:15">
      <c r="E917" s="2"/>
      <c r="M917" s="190"/>
      <c r="N917" s="182"/>
      <c r="O917" s="191"/>
    </row>
    <row r="918" spans="5:15">
      <c r="E918" s="2"/>
      <c r="M918" s="190"/>
      <c r="N918" s="182"/>
      <c r="O918" s="191"/>
    </row>
    <row r="919" spans="5:15">
      <c r="E919" s="2"/>
      <c r="M919" s="190"/>
      <c r="N919" s="182"/>
      <c r="O919" s="191"/>
    </row>
    <row r="920" spans="5:15">
      <c r="E920" s="2"/>
      <c r="M920" s="190"/>
      <c r="N920" s="182"/>
      <c r="O920" s="191"/>
    </row>
    <row r="921" spans="5:15">
      <c r="E921" s="2"/>
      <c r="M921" s="190"/>
      <c r="N921" s="182"/>
      <c r="O921" s="191"/>
    </row>
    <row r="922" spans="5:15">
      <c r="E922" s="2"/>
      <c r="M922" s="190"/>
      <c r="N922" s="182"/>
      <c r="O922" s="191"/>
    </row>
    <row r="923" spans="5:15">
      <c r="E923" s="2"/>
      <c r="M923" s="190"/>
      <c r="N923" s="182"/>
      <c r="O923" s="191"/>
    </row>
    <row r="924" spans="5:15">
      <c r="E924" s="2"/>
      <c r="M924" s="190"/>
      <c r="N924" s="182"/>
      <c r="O924" s="191"/>
    </row>
    <row r="925" spans="5:15">
      <c r="E925" s="2"/>
      <c r="M925" s="190"/>
      <c r="N925" s="182"/>
      <c r="O925" s="191"/>
    </row>
    <row r="926" spans="5:15">
      <c r="E926" s="2"/>
      <c r="M926" s="190"/>
      <c r="N926" s="182"/>
      <c r="O926" s="191"/>
    </row>
    <row r="927" spans="5:15">
      <c r="E927" s="2"/>
      <c r="M927" s="190"/>
      <c r="N927" s="182"/>
      <c r="O927" s="191"/>
    </row>
    <row r="928" spans="5:15">
      <c r="E928" s="2"/>
      <c r="M928" s="190"/>
      <c r="N928" s="182"/>
      <c r="O928" s="191"/>
    </row>
    <row r="929" spans="5:15">
      <c r="E929" s="2"/>
      <c r="M929" s="190"/>
      <c r="N929" s="182"/>
      <c r="O929" s="191"/>
    </row>
    <row r="930" spans="5:15">
      <c r="E930" s="2"/>
      <c r="M930" s="190"/>
      <c r="N930" s="182"/>
      <c r="O930" s="191"/>
    </row>
    <row r="931" spans="5:15">
      <c r="E931" s="2"/>
      <c r="M931" s="190"/>
      <c r="N931" s="182"/>
      <c r="O931" s="191"/>
    </row>
    <row r="932" spans="5:15">
      <c r="E932" s="2"/>
      <c r="M932" s="190"/>
      <c r="N932" s="182"/>
      <c r="O932" s="191"/>
    </row>
    <row r="933" spans="5:15">
      <c r="E933" s="2"/>
      <c r="M933" s="190"/>
      <c r="N933" s="182"/>
      <c r="O933" s="191"/>
    </row>
    <row r="934" spans="5:15">
      <c r="E934" s="2"/>
      <c r="M934" s="190"/>
      <c r="N934" s="182"/>
      <c r="O934" s="191"/>
    </row>
    <row r="935" spans="5:15">
      <c r="E935" s="2"/>
      <c r="M935" s="190"/>
      <c r="N935" s="182"/>
      <c r="O935" s="191"/>
    </row>
    <row r="936" spans="5:15">
      <c r="E936" s="2"/>
      <c r="M936" s="190"/>
      <c r="N936" s="182"/>
      <c r="O936" s="191"/>
    </row>
    <row r="937" spans="5:15">
      <c r="E937" s="2"/>
      <c r="M937" s="190"/>
      <c r="N937" s="182"/>
      <c r="O937" s="191"/>
    </row>
    <row r="938" spans="5:15">
      <c r="E938" s="2"/>
      <c r="M938" s="190"/>
      <c r="N938" s="182"/>
      <c r="O938" s="191"/>
    </row>
    <row r="939" spans="5:15">
      <c r="E939" s="2"/>
      <c r="M939" s="190"/>
      <c r="N939" s="182"/>
      <c r="O939" s="191"/>
    </row>
    <row r="940" spans="5:15">
      <c r="E940" s="2"/>
      <c r="M940" s="190"/>
      <c r="N940" s="182"/>
      <c r="O940" s="191"/>
    </row>
    <row r="941" spans="5:15">
      <c r="E941" s="2"/>
      <c r="M941" s="190"/>
      <c r="N941" s="182"/>
      <c r="O941" s="191"/>
    </row>
    <row r="942" spans="5:15">
      <c r="E942" s="2"/>
      <c r="M942" s="190"/>
      <c r="N942" s="182"/>
      <c r="O942" s="191"/>
    </row>
    <row r="943" spans="5:15">
      <c r="E943" s="2"/>
      <c r="M943" s="190"/>
      <c r="N943" s="182"/>
      <c r="O943" s="191"/>
    </row>
    <row r="944" spans="5:15">
      <c r="E944" s="2"/>
      <c r="M944" s="190"/>
      <c r="N944" s="182"/>
      <c r="O944" s="191"/>
    </row>
    <row r="945" spans="5:15">
      <c r="E945" s="2"/>
      <c r="M945" s="190"/>
      <c r="N945" s="182"/>
      <c r="O945" s="191"/>
    </row>
    <row r="946" spans="5:15">
      <c r="E946" s="2"/>
      <c r="M946" s="190"/>
      <c r="N946" s="182"/>
      <c r="O946" s="191"/>
    </row>
    <row r="947" spans="5:15">
      <c r="E947" s="2"/>
      <c r="M947" s="190"/>
      <c r="N947" s="182"/>
      <c r="O947" s="191"/>
    </row>
    <row r="948" spans="5:15">
      <c r="E948" s="2"/>
      <c r="M948" s="190"/>
      <c r="N948" s="182"/>
      <c r="O948" s="191"/>
    </row>
    <row r="949" spans="5:15">
      <c r="E949" s="2"/>
      <c r="M949" s="190"/>
      <c r="N949" s="182"/>
      <c r="O949" s="191"/>
    </row>
    <row r="950" spans="5:15">
      <c r="E950" s="2"/>
      <c r="M950" s="190"/>
      <c r="N950" s="182"/>
      <c r="O950" s="191"/>
    </row>
    <row r="951" spans="5:15">
      <c r="E951" s="2"/>
      <c r="M951" s="190"/>
      <c r="N951" s="182"/>
      <c r="O951" s="191"/>
    </row>
    <row r="952" spans="5:15">
      <c r="E952" s="2"/>
      <c r="M952" s="190"/>
      <c r="N952" s="182"/>
      <c r="O952" s="191"/>
    </row>
    <row r="953" spans="5:15">
      <c r="E953" s="2"/>
      <c r="M953" s="190"/>
      <c r="N953" s="182"/>
      <c r="O953" s="191"/>
    </row>
    <row r="954" spans="5:15">
      <c r="E954" s="2"/>
      <c r="M954" s="190"/>
      <c r="N954" s="182"/>
      <c r="O954" s="191"/>
    </row>
    <row r="955" spans="5:15">
      <c r="E955" s="2"/>
      <c r="M955" s="190"/>
      <c r="N955" s="182"/>
      <c r="O955" s="191"/>
    </row>
    <row r="956" spans="5:15">
      <c r="E956" s="2"/>
      <c r="M956" s="190"/>
      <c r="N956" s="182"/>
      <c r="O956" s="191"/>
    </row>
    <row r="957" spans="5:15">
      <c r="E957" s="2"/>
      <c r="M957" s="190"/>
      <c r="N957" s="182"/>
      <c r="O957" s="191"/>
    </row>
    <row r="958" spans="5:15">
      <c r="E958" s="2"/>
      <c r="M958" s="190"/>
      <c r="N958" s="182"/>
      <c r="O958" s="191"/>
    </row>
    <row r="959" spans="5:15">
      <c r="E959" s="2"/>
      <c r="M959" s="190"/>
      <c r="N959" s="182"/>
      <c r="O959" s="191"/>
    </row>
    <row r="960" spans="5:15">
      <c r="E960" s="2"/>
      <c r="M960" s="190"/>
      <c r="N960" s="182"/>
      <c r="O960" s="191"/>
    </row>
    <row r="961" spans="5:15">
      <c r="E961" s="2"/>
      <c r="M961" s="190"/>
      <c r="N961" s="182"/>
      <c r="O961" s="191"/>
    </row>
    <row r="962" spans="5:15">
      <c r="E962" s="2"/>
      <c r="M962" s="190"/>
      <c r="N962" s="182"/>
      <c r="O962" s="191"/>
    </row>
    <row r="963" spans="5:15">
      <c r="E963" s="2"/>
      <c r="M963" s="190"/>
      <c r="N963" s="182"/>
      <c r="O963" s="191"/>
    </row>
    <row r="964" spans="5:15">
      <c r="E964" s="2"/>
      <c r="M964" s="190"/>
      <c r="N964" s="182"/>
      <c r="O964" s="191"/>
    </row>
    <row r="965" spans="5:15">
      <c r="E965" s="2"/>
      <c r="M965" s="190"/>
      <c r="N965" s="182"/>
      <c r="O965" s="191"/>
    </row>
    <row r="966" spans="5:15">
      <c r="E966" s="2"/>
      <c r="M966" s="190"/>
      <c r="N966" s="182"/>
      <c r="O966" s="191"/>
    </row>
    <row r="967" spans="5:15">
      <c r="E967" s="2"/>
      <c r="M967" s="190"/>
      <c r="N967" s="182"/>
      <c r="O967" s="191"/>
    </row>
    <row r="968" spans="5:15">
      <c r="E968" s="2"/>
      <c r="M968" s="190"/>
      <c r="N968" s="182"/>
      <c r="O968" s="191"/>
    </row>
    <row r="969" spans="5:15">
      <c r="E969" s="2"/>
      <c r="M969" s="190"/>
      <c r="N969" s="182"/>
      <c r="O969" s="191"/>
    </row>
    <row r="970" spans="5:15">
      <c r="E970" s="2"/>
      <c r="M970" s="190"/>
      <c r="N970" s="182"/>
      <c r="O970" s="191"/>
    </row>
    <row r="971" spans="5:15">
      <c r="E971" s="2"/>
      <c r="M971" s="190"/>
      <c r="N971" s="182"/>
      <c r="O971" s="191"/>
    </row>
    <row r="972" spans="5:15">
      <c r="E972" s="2"/>
      <c r="M972" s="190"/>
      <c r="N972" s="182"/>
      <c r="O972" s="191"/>
    </row>
    <row r="973" spans="5:15">
      <c r="E973" s="2"/>
      <c r="M973" s="190"/>
      <c r="N973" s="182"/>
      <c r="O973" s="191"/>
    </row>
    <row r="974" spans="5:15">
      <c r="E974" s="2"/>
      <c r="M974" s="190"/>
      <c r="N974" s="182"/>
      <c r="O974" s="191"/>
    </row>
    <row r="975" spans="5:15">
      <c r="E975" s="2"/>
      <c r="M975" s="190"/>
      <c r="N975" s="182"/>
      <c r="O975" s="191"/>
    </row>
    <row r="976" spans="5:15">
      <c r="E976" s="2"/>
      <c r="M976" s="190"/>
      <c r="N976" s="182"/>
      <c r="O976" s="191"/>
    </row>
    <row r="977" spans="5:15">
      <c r="E977" s="2"/>
      <c r="M977" s="190"/>
      <c r="N977" s="182"/>
      <c r="O977" s="191"/>
    </row>
    <row r="978" spans="5:15">
      <c r="E978" s="2"/>
      <c r="M978" s="190"/>
      <c r="N978" s="182"/>
      <c r="O978" s="191"/>
    </row>
    <row r="979" spans="5:15">
      <c r="E979" s="2"/>
      <c r="M979" s="190"/>
      <c r="N979" s="182"/>
      <c r="O979" s="191"/>
    </row>
    <row r="980" spans="5:15">
      <c r="E980" s="2"/>
      <c r="M980" s="190"/>
      <c r="N980" s="182"/>
      <c r="O980" s="191"/>
    </row>
    <row r="981" spans="5:15">
      <c r="E981" s="2"/>
      <c r="M981" s="190"/>
      <c r="N981" s="182"/>
      <c r="O981" s="191"/>
    </row>
    <row r="982" spans="5:15">
      <c r="E982" s="2"/>
      <c r="M982" s="190"/>
      <c r="N982" s="182"/>
      <c r="O982" s="191"/>
    </row>
    <row r="983" spans="5:15">
      <c r="E983" s="2"/>
      <c r="M983" s="190"/>
      <c r="N983" s="182"/>
      <c r="O983" s="191"/>
    </row>
    <row r="984" spans="5:15">
      <c r="E984" s="2"/>
      <c r="M984" s="190"/>
      <c r="N984" s="182"/>
      <c r="O984" s="191"/>
    </row>
    <row r="985" spans="5:15">
      <c r="E985" s="2"/>
      <c r="M985" s="190"/>
      <c r="N985" s="182"/>
      <c r="O985" s="191"/>
    </row>
    <row r="986" spans="5:15">
      <c r="E986" s="2"/>
      <c r="M986" s="190"/>
      <c r="N986" s="182"/>
      <c r="O986" s="191"/>
    </row>
    <row r="987" spans="5:15">
      <c r="E987" s="2"/>
      <c r="M987" s="190"/>
      <c r="N987" s="182"/>
      <c r="O987" s="191"/>
    </row>
    <row r="988" spans="5:15">
      <c r="E988" s="2"/>
      <c r="M988" s="190"/>
      <c r="N988" s="182"/>
      <c r="O988" s="191"/>
    </row>
    <row r="989" spans="5:15">
      <c r="E989" s="2"/>
      <c r="M989" s="190"/>
      <c r="N989" s="182"/>
      <c r="O989" s="191"/>
    </row>
    <row r="990" spans="5:15">
      <c r="E990" s="2"/>
      <c r="M990" s="190"/>
      <c r="N990" s="182"/>
      <c r="O990" s="191"/>
    </row>
    <row r="991" spans="5:15">
      <c r="E991" s="2"/>
      <c r="M991" s="190"/>
      <c r="N991" s="182"/>
      <c r="O991" s="191"/>
    </row>
    <row r="992" spans="5:15">
      <c r="E992" s="2"/>
      <c r="M992" s="190"/>
      <c r="N992" s="182"/>
      <c r="O992" s="191"/>
    </row>
    <row r="993" spans="5:15">
      <c r="E993" s="2"/>
      <c r="M993" s="190"/>
      <c r="N993" s="182"/>
      <c r="O993" s="191"/>
    </row>
    <row r="994" spans="5:15">
      <c r="E994" s="2"/>
      <c r="M994" s="190"/>
      <c r="N994" s="182"/>
      <c r="O994" s="191"/>
    </row>
    <row r="995" spans="5:15">
      <c r="E995" s="2"/>
      <c r="M995" s="190"/>
      <c r="N995" s="182"/>
      <c r="O995" s="191"/>
    </row>
    <row r="996" spans="5:15">
      <c r="E996" s="2"/>
      <c r="M996" s="190"/>
      <c r="N996" s="182"/>
      <c r="O996" s="191"/>
    </row>
    <row r="997" spans="5:15">
      <c r="E997" s="2"/>
      <c r="M997" s="190"/>
      <c r="N997" s="182"/>
      <c r="O997" s="191"/>
    </row>
    <row r="998" spans="5:15">
      <c r="E998" s="2"/>
      <c r="M998" s="190"/>
      <c r="N998" s="182"/>
      <c r="O998" s="191"/>
    </row>
    <row r="999" spans="5:15">
      <c r="E999" s="2"/>
      <c r="M999" s="190"/>
      <c r="N999" s="182"/>
      <c r="O999" s="191"/>
    </row>
    <row r="1000" spans="5:15">
      <c r="E1000" s="2"/>
      <c r="M1000" s="190"/>
      <c r="N1000" s="182"/>
      <c r="O1000" s="191"/>
    </row>
    <row r="1001" spans="5:15">
      <c r="E1001" s="2"/>
      <c r="M1001" s="190"/>
      <c r="N1001" s="182"/>
      <c r="O1001" s="191"/>
    </row>
    <row r="1002" spans="5:15">
      <c r="E1002" s="2"/>
      <c r="M1002" s="190"/>
      <c r="N1002" s="182"/>
      <c r="O1002" s="191"/>
    </row>
    <row r="1003" spans="5:15">
      <c r="E1003" s="2"/>
      <c r="M1003" s="190"/>
      <c r="N1003" s="182"/>
      <c r="O1003" s="191"/>
    </row>
    <row r="1004" spans="5:15">
      <c r="E1004" s="2"/>
      <c r="M1004" s="190"/>
      <c r="N1004" s="182"/>
      <c r="O1004" s="191"/>
    </row>
    <row r="1005" spans="5:15">
      <c r="E1005" s="2"/>
      <c r="M1005" s="190"/>
      <c r="N1005" s="182"/>
      <c r="O1005" s="191"/>
    </row>
    <row r="1006" spans="5:15">
      <c r="E1006" s="2"/>
      <c r="M1006" s="190"/>
      <c r="N1006" s="182"/>
      <c r="O1006" s="191"/>
    </row>
    <row r="1007" spans="5:15">
      <c r="E1007" s="2"/>
      <c r="M1007" s="190"/>
      <c r="N1007" s="182"/>
      <c r="O1007" s="191"/>
    </row>
    <row r="1008" spans="5:15">
      <c r="E1008" s="2"/>
      <c r="M1008" s="190"/>
      <c r="N1008" s="182"/>
      <c r="O1008" s="191"/>
    </row>
    <row r="1009" spans="5:15">
      <c r="E1009" s="2"/>
      <c r="M1009" s="190"/>
      <c r="N1009" s="182"/>
      <c r="O1009" s="191"/>
    </row>
    <row r="1010" spans="5:15">
      <c r="E1010" s="2"/>
      <c r="M1010" s="190"/>
      <c r="N1010" s="182"/>
      <c r="O1010" s="191"/>
    </row>
    <row r="1011" spans="5:15">
      <c r="E1011" s="2"/>
      <c r="M1011" s="190"/>
      <c r="N1011" s="182"/>
      <c r="O1011" s="191"/>
    </row>
    <row r="1012" spans="5:15">
      <c r="E1012" s="2"/>
      <c r="M1012" s="190"/>
      <c r="N1012" s="182"/>
      <c r="O1012" s="191"/>
    </row>
    <row r="1013" spans="5:15">
      <c r="E1013" s="2"/>
      <c r="M1013" s="190"/>
      <c r="N1013" s="182"/>
      <c r="O1013" s="191"/>
    </row>
    <row r="1014" spans="5:15">
      <c r="E1014" s="2"/>
      <c r="M1014" s="190"/>
      <c r="N1014" s="182"/>
      <c r="O1014" s="191"/>
    </row>
    <row r="1015" spans="5:15">
      <c r="E1015" s="2"/>
      <c r="M1015" s="190"/>
      <c r="N1015" s="182"/>
      <c r="O1015" s="191"/>
    </row>
    <row r="1016" spans="5:15">
      <c r="E1016" s="2"/>
      <c r="M1016" s="190"/>
      <c r="N1016" s="182"/>
      <c r="O1016" s="191"/>
    </row>
    <row r="1017" spans="5:15">
      <c r="E1017" s="2"/>
      <c r="M1017" s="190"/>
      <c r="N1017" s="182"/>
      <c r="O1017" s="191"/>
    </row>
    <row r="1018" spans="5:15">
      <c r="E1018" s="2"/>
      <c r="M1018" s="190"/>
      <c r="N1018" s="182"/>
      <c r="O1018" s="191"/>
    </row>
    <row r="1019" spans="5:15">
      <c r="E1019" s="2"/>
      <c r="M1019" s="190"/>
      <c r="N1019" s="182"/>
      <c r="O1019" s="191"/>
    </row>
    <row r="1020" spans="5:15">
      <c r="E1020" s="2"/>
      <c r="M1020" s="190"/>
      <c r="N1020" s="182"/>
      <c r="O1020" s="191"/>
    </row>
    <row r="1021" spans="5:15">
      <c r="E1021" s="2"/>
      <c r="M1021" s="190"/>
      <c r="N1021" s="182"/>
      <c r="O1021" s="191"/>
    </row>
    <row r="1022" spans="5:15">
      <c r="E1022" s="2"/>
      <c r="M1022" s="190"/>
      <c r="N1022" s="182"/>
      <c r="O1022" s="191"/>
    </row>
    <row r="1023" spans="5:15">
      <c r="E1023" s="2"/>
      <c r="M1023" s="190"/>
      <c r="N1023" s="182"/>
      <c r="O1023" s="191"/>
    </row>
    <row r="1024" spans="5:15">
      <c r="E1024" s="2"/>
      <c r="M1024" s="190"/>
      <c r="N1024" s="182"/>
      <c r="O1024" s="191"/>
    </row>
    <row r="1025" spans="5:15">
      <c r="E1025" s="2"/>
      <c r="M1025" s="190"/>
      <c r="N1025" s="182"/>
      <c r="O1025" s="191"/>
    </row>
    <row r="1026" spans="5:15">
      <c r="E1026" s="2"/>
      <c r="M1026" s="190"/>
      <c r="N1026" s="182"/>
      <c r="O1026" s="191"/>
    </row>
    <row r="1027" spans="5:15">
      <c r="E1027" s="2"/>
      <c r="M1027" s="190"/>
      <c r="N1027" s="182"/>
      <c r="O1027" s="191"/>
    </row>
    <row r="1028" spans="5:15">
      <c r="E1028" s="2"/>
      <c r="M1028" s="190"/>
      <c r="N1028" s="182"/>
      <c r="O1028" s="191"/>
    </row>
    <row r="1029" spans="5:15">
      <c r="E1029" s="2"/>
      <c r="M1029" s="190"/>
      <c r="N1029" s="182"/>
      <c r="O1029" s="191"/>
    </row>
    <row r="1030" spans="5:15">
      <c r="E1030" s="2"/>
      <c r="M1030" s="190"/>
      <c r="N1030" s="182"/>
      <c r="O1030" s="191"/>
    </row>
    <row r="1031" spans="5:15">
      <c r="E1031" s="2"/>
      <c r="M1031" s="190"/>
      <c r="N1031" s="182"/>
      <c r="O1031" s="191"/>
    </row>
    <row r="1032" spans="5:15">
      <c r="E1032" s="2"/>
      <c r="M1032" s="190"/>
      <c r="N1032" s="182"/>
      <c r="O1032" s="191"/>
    </row>
    <row r="1033" spans="5:15">
      <c r="E1033" s="2"/>
      <c r="M1033" s="190"/>
      <c r="N1033" s="182"/>
      <c r="O1033" s="191"/>
    </row>
    <row r="1034" spans="5:15">
      <c r="E1034" s="2"/>
      <c r="M1034" s="190"/>
      <c r="N1034" s="182"/>
      <c r="O1034" s="191"/>
    </row>
    <row r="1035" spans="5:15">
      <c r="E1035" s="2"/>
      <c r="M1035" s="190"/>
      <c r="N1035" s="182"/>
      <c r="O1035" s="191"/>
    </row>
    <row r="1036" spans="5:15">
      <c r="E1036" s="2"/>
      <c r="M1036" s="190"/>
      <c r="N1036" s="182"/>
      <c r="O1036" s="191"/>
    </row>
    <row r="1037" spans="5:15">
      <c r="E1037" s="2"/>
      <c r="M1037" s="190"/>
      <c r="N1037" s="182"/>
      <c r="O1037" s="191"/>
    </row>
    <row r="1038" spans="5:15">
      <c r="E1038" s="2"/>
      <c r="M1038" s="190"/>
      <c r="N1038" s="182"/>
      <c r="O1038" s="191"/>
    </row>
    <row r="1039" spans="5:15">
      <c r="E1039" s="2"/>
      <c r="M1039" s="190"/>
      <c r="N1039" s="182"/>
      <c r="O1039" s="191"/>
    </row>
    <row r="1040" spans="5:15">
      <c r="E1040" s="2"/>
      <c r="M1040" s="190"/>
      <c r="N1040" s="182"/>
      <c r="O1040" s="191"/>
    </row>
    <row r="1041" spans="5:15">
      <c r="E1041" s="2"/>
      <c r="M1041" s="190"/>
      <c r="N1041" s="182"/>
      <c r="O1041" s="191"/>
    </row>
    <row r="1042" spans="5:15">
      <c r="E1042" s="2"/>
      <c r="M1042" s="190"/>
      <c r="N1042" s="182"/>
      <c r="O1042" s="191"/>
    </row>
    <row r="1043" spans="5:15">
      <c r="E1043" s="2"/>
      <c r="M1043" s="190"/>
      <c r="N1043" s="182"/>
      <c r="O1043" s="191"/>
    </row>
    <row r="1044" spans="5:15">
      <c r="E1044" s="2"/>
      <c r="M1044" s="190"/>
      <c r="N1044" s="182"/>
      <c r="O1044" s="191"/>
    </row>
    <row r="1045" spans="5:15">
      <c r="E1045" s="2"/>
      <c r="M1045" s="190"/>
      <c r="N1045" s="182"/>
      <c r="O1045" s="191"/>
    </row>
    <row r="1046" spans="5:15">
      <c r="E1046" s="2"/>
      <c r="M1046" s="190"/>
      <c r="N1046" s="182"/>
      <c r="O1046" s="191"/>
    </row>
    <row r="1047" spans="5:15">
      <c r="E1047" s="2"/>
      <c r="M1047" s="190"/>
      <c r="N1047" s="182"/>
      <c r="O1047" s="191"/>
    </row>
    <row r="1048" spans="5:15">
      <c r="E1048" s="2"/>
      <c r="M1048" s="190"/>
      <c r="N1048" s="182"/>
      <c r="O1048" s="191"/>
    </row>
    <row r="1049" spans="5:15">
      <c r="E1049" s="2"/>
      <c r="M1049" s="190"/>
      <c r="N1049" s="182"/>
      <c r="O1049" s="191"/>
    </row>
    <row r="1050" spans="5:15">
      <c r="E1050" s="2"/>
      <c r="M1050" s="190"/>
      <c r="N1050" s="182"/>
      <c r="O1050" s="191"/>
    </row>
    <row r="1051" spans="5:15">
      <c r="E1051" s="2"/>
      <c r="M1051" s="190"/>
      <c r="N1051" s="182"/>
      <c r="O1051" s="191"/>
    </row>
    <row r="1052" spans="5:15">
      <c r="E1052" s="2"/>
      <c r="M1052" s="190"/>
      <c r="N1052" s="182"/>
      <c r="O1052" s="191"/>
    </row>
    <row r="1053" spans="5:15">
      <c r="E1053" s="2"/>
      <c r="M1053" s="190"/>
      <c r="N1053" s="182"/>
      <c r="O1053" s="191"/>
    </row>
    <row r="1054" spans="5:15">
      <c r="E1054" s="2"/>
      <c r="M1054" s="190"/>
      <c r="N1054" s="182"/>
      <c r="O1054" s="191"/>
    </row>
    <row r="1055" spans="5:15">
      <c r="E1055" s="2"/>
      <c r="M1055" s="190"/>
      <c r="N1055" s="182"/>
      <c r="O1055" s="191"/>
    </row>
    <row r="1056" spans="5:15">
      <c r="E1056" s="2"/>
      <c r="M1056" s="190"/>
      <c r="N1056" s="182"/>
      <c r="O1056" s="191"/>
    </row>
    <row r="1057" spans="5:15">
      <c r="E1057" s="2"/>
      <c r="M1057" s="190"/>
      <c r="N1057" s="182"/>
      <c r="O1057" s="191"/>
    </row>
    <row r="1058" spans="5:15">
      <c r="E1058" s="2"/>
      <c r="M1058" s="190"/>
      <c r="N1058" s="182"/>
      <c r="O1058" s="191"/>
    </row>
    <row r="1059" spans="5:15">
      <c r="E1059" s="2"/>
      <c r="M1059" s="190"/>
      <c r="N1059" s="182"/>
      <c r="O1059" s="191"/>
    </row>
    <row r="1060" spans="5:15">
      <c r="E1060" s="2"/>
      <c r="M1060" s="190"/>
      <c r="N1060" s="182"/>
      <c r="O1060" s="191"/>
    </row>
    <row r="1061" spans="5:15">
      <c r="E1061" s="2"/>
      <c r="M1061" s="190"/>
      <c r="N1061" s="182"/>
      <c r="O1061" s="191"/>
    </row>
    <row r="1062" spans="5:15">
      <c r="E1062" s="2"/>
      <c r="M1062" s="190"/>
      <c r="N1062" s="182"/>
      <c r="O1062" s="191"/>
    </row>
    <row r="1063" spans="5:15">
      <c r="E1063" s="2"/>
      <c r="M1063" s="190"/>
      <c r="N1063" s="182"/>
      <c r="O1063" s="191"/>
    </row>
    <row r="1064" spans="5:15">
      <c r="E1064" s="2"/>
      <c r="M1064" s="190"/>
      <c r="N1064" s="182"/>
      <c r="O1064" s="191"/>
    </row>
    <row r="1065" spans="5:15">
      <c r="E1065" s="2"/>
      <c r="M1065" s="190"/>
      <c r="N1065" s="182"/>
      <c r="O1065" s="191"/>
    </row>
    <row r="1066" spans="5:15">
      <c r="E1066" s="2"/>
      <c r="M1066" s="190"/>
      <c r="N1066" s="182"/>
      <c r="O1066" s="191"/>
    </row>
    <row r="1067" spans="5:15">
      <c r="E1067" s="2"/>
      <c r="M1067" s="190"/>
      <c r="N1067" s="182"/>
      <c r="O1067" s="191"/>
    </row>
    <row r="1068" spans="5:15">
      <c r="E1068" s="2"/>
      <c r="M1068" s="190"/>
      <c r="N1068" s="182"/>
      <c r="O1068" s="191"/>
    </row>
    <row r="1069" spans="5:15">
      <c r="E1069" s="2"/>
      <c r="M1069" s="190"/>
      <c r="N1069" s="182"/>
      <c r="O1069" s="191"/>
    </row>
    <row r="1070" spans="5:15">
      <c r="E1070" s="2"/>
      <c r="M1070" s="190"/>
      <c r="N1070" s="182"/>
      <c r="O1070" s="191"/>
    </row>
    <row r="1071" spans="5:15">
      <c r="E1071" s="2"/>
      <c r="M1071" s="190"/>
      <c r="N1071" s="182"/>
      <c r="O1071" s="191"/>
    </row>
    <row r="1072" spans="5:15">
      <c r="E1072" s="2"/>
      <c r="M1072" s="190"/>
      <c r="N1072" s="182"/>
      <c r="O1072" s="191"/>
    </row>
    <row r="1073" spans="5:15">
      <c r="E1073" s="2"/>
      <c r="M1073" s="190"/>
      <c r="N1073" s="182"/>
      <c r="O1073" s="191"/>
    </row>
    <row r="1074" spans="5:15">
      <c r="E1074" s="2"/>
      <c r="M1074" s="190"/>
      <c r="N1074" s="182"/>
      <c r="O1074" s="191"/>
    </row>
    <row r="1075" spans="5:15">
      <c r="E1075" s="2"/>
      <c r="M1075" s="190"/>
      <c r="N1075" s="182"/>
      <c r="O1075" s="191"/>
    </row>
    <row r="1076" spans="5:15">
      <c r="E1076" s="2"/>
      <c r="M1076" s="190"/>
      <c r="N1076" s="182"/>
      <c r="O1076" s="191"/>
    </row>
    <row r="1077" spans="5:15">
      <c r="E1077" s="2"/>
      <c r="M1077" s="190"/>
      <c r="N1077" s="182"/>
      <c r="O1077" s="191"/>
    </row>
    <row r="1078" spans="5:15">
      <c r="E1078" s="2"/>
      <c r="M1078" s="190"/>
      <c r="N1078" s="182"/>
      <c r="O1078" s="191"/>
    </row>
    <row r="1079" spans="5:15">
      <c r="E1079" s="2"/>
      <c r="M1079" s="190"/>
      <c r="N1079" s="182"/>
      <c r="O1079" s="191"/>
    </row>
    <row r="1080" spans="5:15">
      <c r="E1080" s="2"/>
      <c r="M1080" s="190"/>
      <c r="N1080" s="182"/>
      <c r="O1080" s="191"/>
    </row>
    <row r="1081" spans="5:15">
      <c r="E1081" s="2"/>
      <c r="M1081" s="190"/>
      <c r="N1081" s="182"/>
      <c r="O1081" s="191"/>
    </row>
    <row r="1082" spans="5:15">
      <c r="E1082" s="2"/>
      <c r="M1082" s="190"/>
      <c r="N1082" s="182"/>
      <c r="O1082" s="191"/>
    </row>
    <row r="1083" spans="5:15">
      <c r="E1083" s="2"/>
      <c r="M1083" s="190"/>
      <c r="N1083" s="182"/>
      <c r="O1083" s="191"/>
    </row>
    <row r="1084" spans="5:15">
      <c r="E1084" s="2"/>
      <c r="M1084" s="190"/>
      <c r="N1084" s="182"/>
      <c r="O1084" s="191"/>
    </row>
    <row r="1085" spans="5:15">
      <c r="E1085" s="2"/>
      <c r="M1085" s="190"/>
      <c r="N1085" s="182"/>
      <c r="O1085" s="191"/>
    </row>
    <row r="1086" spans="5:15">
      <c r="E1086" s="2"/>
      <c r="M1086" s="190"/>
      <c r="N1086" s="182"/>
      <c r="O1086" s="191"/>
    </row>
    <row r="1087" spans="5:15">
      <c r="E1087" s="2"/>
      <c r="M1087" s="190"/>
      <c r="N1087" s="182"/>
      <c r="O1087" s="191"/>
    </row>
    <row r="1088" spans="5:15">
      <c r="E1088" s="2"/>
      <c r="M1088" s="190"/>
      <c r="N1088" s="182"/>
      <c r="O1088" s="191"/>
    </row>
    <row r="1089" spans="5:15">
      <c r="E1089" s="2"/>
      <c r="M1089" s="190"/>
      <c r="N1089" s="182"/>
      <c r="O1089" s="191"/>
    </row>
    <row r="1090" spans="5:15">
      <c r="E1090" s="2"/>
      <c r="M1090" s="190"/>
      <c r="N1090" s="182"/>
      <c r="O1090" s="191"/>
    </row>
    <row r="1091" spans="5:15">
      <c r="E1091" s="2"/>
      <c r="M1091" s="190"/>
      <c r="N1091" s="182"/>
      <c r="O1091" s="191"/>
    </row>
    <row r="1092" spans="5:15">
      <c r="E1092" s="2"/>
      <c r="M1092" s="190"/>
      <c r="N1092" s="182"/>
      <c r="O1092" s="191"/>
    </row>
    <row r="1093" spans="5:15">
      <c r="E1093" s="2"/>
      <c r="M1093" s="190"/>
      <c r="N1093" s="182"/>
      <c r="O1093" s="191"/>
    </row>
    <row r="1094" spans="5:15">
      <c r="E1094" s="2"/>
      <c r="M1094" s="190"/>
      <c r="N1094" s="182"/>
      <c r="O1094" s="191"/>
    </row>
    <row r="1095" spans="5:15">
      <c r="E1095" s="2"/>
      <c r="M1095" s="190"/>
      <c r="N1095" s="182"/>
      <c r="O1095" s="191"/>
    </row>
    <row r="1096" spans="5:15">
      <c r="E1096" s="2"/>
      <c r="M1096" s="190"/>
      <c r="N1096" s="182"/>
      <c r="O1096" s="191"/>
    </row>
    <row r="1097" spans="5:15">
      <c r="E1097" s="2"/>
      <c r="M1097" s="190"/>
      <c r="N1097" s="182"/>
      <c r="O1097" s="191"/>
    </row>
    <row r="1098" spans="5:15">
      <c r="E1098" s="2"/>
      <c r="M1098" s="190"/>
      <c r="N1098" s="182"/>
      <c r="O1098" s="191"/>
    </row>
    <row r="1099" spans="5:15">
      <c r="E1099" s="2"/>
      <c r="M1099" s="190"/>
      <c r="N1099" s="182"/>
      <c r="O1099" s="191"/>
    </row>
    <row r="1100" spans="5:15">
      <c r="E1100" s="2"/>
      <c r="M1100" s="190"/>
      <c r="N1100" s="182"/>
      <c r="O1100" s="191"/>
    </row>
    <row r="1101" spans="5:15">
      <c r="E1101" s="2"/>
      <c r="M1101" s="190"/>
      <c r="N1101" s="182"/>
      <c r="O1101" s="191"/>
    </row>
    <row r="1102" spans="5:15">
      <c r="E1102" s="2"/>
      <c r="M1102" s="190"/>
      <c r="N1102" s="182"/>
      <c r="O1102" s="191"/>
    </row>
    <row r="1103" spans="5:15">
      <c r="E1103" s="2"/>
      <c r="M1103" s="190"/>
      <c r="N1103" s="182"/>
      <c r="O1103" s="191"/>
    </row>
    <row r="1104" spans="5:15">
      <c r="E1104" s="2"/>
      <c r="M1104" s="190"/>
      <c r="N1104" s="182"/>
      <c r="O1104" s="191"/>
    </row>
    <row r="1105" spans="5:15">
      <c r="E1105" s="2"/>
      <c r="M1105" s="190"/>
      <c r="N1105" s="182"/>
      <c r="O1105" s="191"/>
    </row>
    <row r="1106" spans="5:15">
      <c r="E1106" s="2"/>
      <c r="M1106" s="190"/>
      <c r="N1106" s="182"/>
      <c r="O1106" s="191"/>
    </row>
    <row r="1107" spans="5:15">
      <c r="E1107" s="2"/>
      <c r="M1107" s="190"/>
      <c r="N1107" s="182"/>
      <c r="O1107" s="191"/>
    </row>
    <row r="1108" spans="5:15">
      <c r="E1108" s="2"/>
      <c r="M1108" s="190"/>
      <c r="N1108" s="182"/>
      <c r="O1108" s="191"/>
    </row>
    <row r="1109" spans="5:15">
      <c r="E1109" s="2"/>
      <c r="M1109" s="190"/>
      <c r="N1109" s="182"/>
      <c r="O1109" s="191"/>
    </row>
    <row r="1110" spans="5:15">
      <c r="E1110" s="2"/>
      <c r="M1110" s="190"/>
      <c r="N1110" s="182"/>
      <c r="O1110" s="191"/>
    </row>
    <row r="1111" spans="5:15">
      <c r="E1111" s="2"/>
      <c r="M1111" s="190"/>
      <c r="N1111" s="182"/>
      <c r="O1111" s="191"/>
    </row>
    <row r="1112" spans="5:15">
      <c r="E1112" s="2"/>
      <c r="M1112" s="190"/>
      <c r="N1112" s="182"/>
      <c r="O1112" s="191"/>
    </row>
    <row r="1113" spans="5:15">
      <c r="E1113" s="2"/>
      <c r="M1113" s="190"/>
      <c r="N1113" s="182"/>
      <c r="O1113" s="191"/>
    </row>
    <row r="1114" spans="5:15">
      <c r="E1114" s="2"/>
      <c r="M1114" s="190"/>
      <c r="N1114" s="182"/>
      <c r="O1114" s="191"/>
    </row>
    <row r="1115" spans="5:15">
      <c r="E1115" s="2"/>
      <c r="M1115" s="190"/>
      <c r="N1115" s="182"/>
      <c r="O1115" s="191"/>
    </row>
    <row r="1116" spans="5:15">
      <c r="E1116" s="2"/>
      <c r="M1116" s="190"/>
      <c r="N1116" s="182"/>
      <c r="O1116" s="191"/>
    </row>
    <row r="1117" spans="5:15">
      <c r="E1117" s="2"/>
      <c r="M1117" s="190"/>
      <c r="N1117" s="182"/>
      <c r="O1117" s="191"/>
    </row>
    <row r="1118" spans="5:15">
      <c r="E1118" s="2"/>
      <c r="M1118" s="190"/>
      <c r="N1118" s="182"/>
      <c r="O1118" s="191"/>
    </row>
    <row r="1119" spans="5:15">
      <c r="E1119" s="2"/>
      <c r="M1119" s="190"/>
      <c r="N1119" s="182"/>
      <c r="O1119" s="191"/>
    </row>
    <row r="1120" spans="5:15">
      <c r="E1120" s="2"/>
      <c r="M1120" s="190"/>
      <c r="N1120" s="182"/>
      <c r="O1120" s="191"/>
    </row>
    <row r="1121" spans="5:15">
      <c r="E1121" s="2"/>
      <c r="M1121" s="190"/>
      <c r="N1121" s="182"/>
      <c r="O1121" s="191"/>
    </row>
    <row r="1122" spans="5:15">
      <c r="E1122" s="2"/>
      <c r="M1122" s="190"/>
      <c r="N1122" s="182"/>
      <c r="O1122" s="191"/>
    </row>
    <row r="1123" spans="5:15">
      <c r="E1123" s="2"/>
      <c r="M1123" s="190"/>
      <c r="N1123" s="182"/>
      <c r="O1123" s="191"/>
    </row>
    <row r="1124" spans="5:15">
      <c r="E1124" s="2"/>
      <c r="M1124" s="190"/>
      <c r="N1124" s="182"/>
      <c r="O1124" s="191"/>
    </row>
    <row r="1125" spans="5:15">
      <c r="E1125" s="2"/>
      <c r="M1125" s="190"/>
      <c r="N1125" s="182"/>
      <c r="O1125" s="191"/>
    </row>
    <row r="1126" spans="5:15">
      <c r="E1126" s="2"/>
      <c r="M1126" s="190"/>
      <c r="N1126" s="182"/>
      <c r="O1126" s="191"/>
    </row>
    <row r="1127" spans="5:15">
      <c r="E1127" s="2"/>
      <c r="M1127" s="190"/>
      <c r="N1127" s="182"/>
      <c r="O1127" s="191"/>
    </row>
    <row r="1128" spans="5:15">
      <c r="E1128" s="2"/>
      <c r="M1128" s="190"/>
      <c r="N1128" s="182"/>
      <c r="O1128" s="191"/>
    </row>
    <row r="1129" spans="5:15">
      <c r="E1129" s="2"/>
      <c r="M1129" s="190"/>
      <c r="N1129" s="182"/>
      <c r="O1129" s="191"/>
    </row>
    <row r="1130" spans="5:15">
      <c r="E1130" s="2"/>
      <c r="M1130" s="190"/>
      <c r="N1130" s="182"/>
      <c r="O1130" s="191"/>
    </row>
    <row r="1131" spans="5:15">
      <c r="E1131" s="2"/>
      <c r="M1131" s="190"/>
      <c r="N1131" s="182"/>
      <c r="O1131" s="191"/>
    </row>
    <row r="1132" spans="5:15">
      <c r="E1132" s="2"/>
      <c r="M1132" s="190"/>
      <c r="N1132" s="182"/>
      <c r="O1132" s="191"/>
    </row>
    <row r="1133" spans="5:15">
      <c r="E1133" s="2"/>
      <c r="M1133" s="190"/>
      <c r="N1133" s="182"/>
      <c r="O1133" s="191"/>
    </row>
    <row r="1134" spans="5:15">
      <c r="E1134" s="2"/>
      <c r="M1134" s="190"/>
      <c r="N1134" s="182"/>
      <c r="O1134" s="191"/>
    </row>
    <row r="1135" spans="5:15">
      <c r="E1135" s="2"/>
      <c r="M1135" s="190"/>
      <c r="N1135" s="182"/>
      <c r="O1135" s="191"/>
    </row>
    <row r="1136" spans="5:15">
      <c r="E1136" s="2"/>
      <c r="M1136" s="190"/>
      <c r="N1136" s="182"/>
      <c r="O1136" s="191"/>
    </row>
    <row r="1137" spans="5:15">
      <c r="E1137" s="2"/>
      <c r="M1137" s="190"/>
      <c r="N1137" s="182"/>
      <c r="O1137" s="191"/>
    </row>
    <row r="1138" spans="5:15">
      <c r="E1138" s="2"/>
      <c r="M1138" s="190"/>
      <c r="N1138" s="182"/>
      <c r="O1138" s="191"/>
    </row>
    <row r="1139" spans="5:15">
      <c r="E1139" s="2"/>
      <c r="M1139" s="190"/>
      <c r="N1139" s="182"/>
      <c r="O1139" s="191"/>
    </row>
    <row r="1140" spans="5:15">
      <c r="E1140" s="2"/>
      <c r="M1140" s="190"/>
      <c r="N1140" s="182"/>
      <c r="O1140" s="191"/>
    </row>
    <row r="1141" spans="5:15">
      <c r="E1141" s="2"/>
      <c r="M1141" s="190"/>
      <c r="N1141" s="182"/>
      <c r="O1141" s="191"/>
    </row>
    <row r="1142" spans="5:15">
      <c r="E1142" s="2"/>
      <c r="M1142" s="190"/>
      <c r="N1142" s="182"/>
      <c r="O1142" s="191"/>
    </row>
    <row r="1143" spans="5:15">
      <c r="E1143" s="2"/>
      <c r="M1143" s="190"/>
      <c r="N1143" s="182"/>
      <c r="O1143" s="191"/>
    </row>
    <row r="1144" spans="5:15">
      <c r="E1144" s="2"/>
      <c r="M1144" s="190"/>
      <c r="N1144" s="182"/>
      <c r="O1144" s="191"/>
    </row>
    <row r="1145" spans="5:15">
      <c r="E1145" s="2"/>
      <c r="M1145" s="190"/>
      <c r="N1145" s="182"/>
      <c r="O1145" s="191"/>
    </row>
    <row r="1146" spans="5:15">
      <c r="E1146" s="2"/>
      <c r="M1146" s="190"/>
      <c r="N1146" s="182"/>
      <c r="O1146" s="191"/>
    </row>
    <row r="1147" spans="5:15">
      <c r="E1147" s="2"/>
      <c r="M1147" s="190"/>
      <c r="N1147" s="182"/>
      <c r="O1147" s="191"/>
    </row>
    <row r="1148" spans="5:15">
      <c r="E1148" s="2"/>
      <c r="M1148" s="190"/>
      <c r="N1148" s="182"/>
      <c r="O1148" s="191"/>
    </row>
    <row r="1149" spans="5:15">
      <c r="E1149" s="2"/>
      <c r="M1149" s="190"/>
      <c r="N1149" s="182"/>
      <c r="O1149" s="191"/>
    </row>
    <row r="1150" spans="5:15">
      <c r="E1150" s="2"/>
      <c r="M1150" s="190"/>
      <c r="N1150" s="182"/>
      <c r="O1150" s="191"/>
    </row>
    <row r="1151" spans="5:15">
      <c r="E1151" s="2"/>
      <c r="M1151" s="190"/>
      <c r="N1151" s="182"/>
      <c r="O1151" s="191"/>
    </row>
    <row r="1152" spans="5:15">
      <c r="E1152" s="2"/>
      <c r="M1152" s="190"/>
      <c r="N1152" s="182"/>
      <c r="O1152" s="191"/>
    </row>
    <row r="1153" spans="5:15">
      <c r="E1153" s="2"/>
      <c r="M1153" s="190"/>
      <c r="N1153" s="182"/>
      <c r="O1153" s="191"/>
    </row>
    <row r="1154" spans="5:15">
      <c r="E1154" s="2"/>
      <c r="M1154" s="190"/>
      <c r="N1154" s="182"/>
      <c r="O1154" s="191"/>
    </row>
    <row r="1155" spans="5:15">
      <c r="E1155" s="2"/>
      <c r="M1155" s="190"/>
      <c r="N1155" s="182"/>
      <c r="O1155" s="191"/>
    </row>
    <row r="1156" spans="5:15">
      <c r="E1156" s="2"/>
      <c r="M1156" s="190"/>
      <c r="N1156" s="182"/>
      <c r="O1156" s="191"/>
    </row>
    <row r="1157" spans="5:15">
      <c r="E1157" s="2"/>
      <c r="M1157" s="190"/>
      <c r="N1157" s="182"/>
      <c r="O1157" s="191"/>
    </row>
    <row r="1158" spans="5:15">
      <c r="E1158" s="2"/>
      <c r="M1158" s="190"/>
      <c r="N1158" s="182"/>
      <c r="O1158" s="191"/>
    </row>
    <row r="1159" spans="5:15">
      <c r="E1159" s="2"/>
      <c r="M1159" s="190"/>
      <c r="N1159" s="182"/>
      <c r="O1159" s="191"/>
    </row>
    <row r="1160" spans="5:15">
      <c r="E1160" s="2"/>
      <c r="M1160" s="190"/>
      <c r="N1160" s="182"/>
      <c r="O1160" s="191"/>
    </row>
    <row r="1161" spans="5:15">
      <c r="E1161" s="2"/>
      <c r="M1161" s="190"/>
      <c r="N1161" s="182"/>
      <c r="O1161" s="191"/>
    </row>
    <row r="1162" spans="5:15">
      <c r="E1162" s="2"/>
      <c r="M1162" s="190"/>
      <c r="N1162" s="182"/>
      <c r="O1162" s="191"/>
    </row>
    <row r="1163" spans="5:15">
      <c r="E1163" s="2"/>
      <c r="M1163" s="190"/>
      <c r="N1163" s="182"/>
      <c r="O1163" s="191"/>
    </row>
    <row r="1164" spans="5:15">
      <c r="E1164" s="2"/>
      <c r="M1164" s="190"/>
      <c r="N1164" s="182"/>
      <c r="O1164" s="191"/>
    </row>
    <row r="1165" spans="5:15">
      <c r="E1165" s="2"/>
      <c r="M1165" s="190"/>
      <c r="N1165" s="182"/>
      <c r="O1165" s="191"/>
    </row>
    <row r="1166" spans="5:15">
      <c r="E1166" s="2"/>
      <c r="M1166" s="190"/>
      <c r="N1166" s="182"/>
      <c r="O1166" s="191"/>
    </row>
  </sheetData>
  <mergeCells count="14">
    <mergeCell ref="C2:C3"/>
    <mergeCell ref="D2:D3"/>
    <mergeCell ref="E2:E3"/>
    <mergeCell ref="L2:L3"/>
    <mergeCell ref="M2:M3"/>
    <mergeCell ref="N2:N3"/>
    <mergeCell ref="O2:O3"/>
    <mergeCell ref="P2:P3"/>
    <mergeCell ref="A1:O1"/>
    <mergeCell ref="F2:G2"/>
    <mergeCell ref="H2:I2"/>
    <mergeCell ref="J2:K2"/>
    <mergeCell ref="A2:A3"/>
    <mergeCell ref="B2:B3"/>
  </mergeCells>
  <phoneticPr fontId="26" type="noConversion"/>
  <pageMargins left="0.65" right="0.26944444444444443" top="0.2" bottom="0.2" header="0.20972222222222223" footer="0.2"/>
  <pageSetup paperSize="9" orientation="landscape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6"/>
  <sheetViews>
    <sheetView topLeftCell="A162" workbookViewId="0">
      <selection activeCell="O174" sqref="O174"/>
    </sheetView>
  </sheetViews>
  <sheetFormatPr defaultRowHeight="14.25"/>
  <cols>
    <col min="1" max="1" width="6.5" style="1" customWidth="1"/>
    <col min="2" max="2" width="28.625" style="11" customWidth="1"/>
    <col min="3" max="3" width="10.125" style="12" customWidth="1"/>
    <col min="4" max="4" width="7.875" style="1" customWidth="1"/>
    <col min="5" max="5" width="3.875" style="13" customWidth="1"/>
    <col min="6" max="11" width="6.625" style="162" customWidth="1"/>
    <col min="12" max="12" width="5.75" style="162" customWidth="1"/>
    <col min="13" max="13" width="5.25" style="166" customWidth="1"/>
    <col min="14" max="14" width="5.25" style="167" customWidth="1"/>
    <col min="15" max="15" width="26.25" style="168" customWidth="1"/>
    <col min="16" max="16" width="25.5" style="182" customWidth="1"/>
    <col min="17" max="16384" width="9" style="1"/>
  </cols>
  <sheetData>
    <row r="1" spans="1:16" s="107" customFormat="1" ht="20.25" customHeight="1">
      <c r="A1" s="240" t="s">
        <v>1746</v>
      </c>
      <c r="B1" s="241"/>
      <c r="C1" s="241"/>
      <c r="D1" s="241"/>
      <c r="E1" s="241"/>
      <c r="F1" s="242"/>
      <c r="G1" s="242"/>
      <c r="H1" s="242"/>
      <c r="I1" s="242"/>
      <c r="J1" s="243"/>
      <c r="K1" s="243"/>
      <c r="L1" s="241"/>
      <c r="M1" s="241"/>
      <c r="N1" s="241"/>
      <c r="O1" s="241"/>
      <c r="P1" s="109"/>
    </row>
    <row r="2" spans="1:16" s="108" customFormat="1" ht="16.5" customHeight="1">
      <c r="A2" s="255" t="s">
        <v>1</v>
      </c>
      <c r="B2" s="255" t="s">
        <v>2</v>
      </c>
      <c r="C2" s="248" t="s">
        <v>3</v>
      </c>
      <c r="D2" s="248" t="s">
        <v>4</v>
      </c>
      <c r="E2" s="250" t="s">
        <v>5</v>
      </c>
      <c r="F2" s="244" t="s">
        <v>6</v>
      </c>
      <c r="G2" s="245"/>
      <c r="H2" s="244" t="s">
        <v>7</v>
      </c>
      <c r="I2" s="245"/>
      <c r="J2" s="244" t="s">
        <v>8</v>
      </c>
      <c r="K2" s="245"/>
      <c r="L2" s="259" t="s">
        <v>9</v>
      </c>
      <c r="M2" s="236" t="s">
        <v>10</v>
      </c>
      <c r="N2" s="257" t="s">
        <v>11</v>
      </c>
      <c r="O2" s="236" t="s">
        <v>12</v>
      </c>
      <c r="P2" s="238" t="s">
        <v>13</v>
      </c>
    </row>
    <row r="3" spans="1:16" s="108" customFormat="1" ht="30" customHeight="1">
      <c r="A3" s="256"/>
      <c r="B3" s="256"/>
      <c r="C3" s="249"/>
      <c r="D3" s="249"/>
      <c r="E3" s="249"/>
      <c r="F3" s="110" t="s">
        <v>14</v>
      </c>
      <c r="G3" s="110" t="s">
        <v>15</v>
      </c>
      <c r="H3" s="110" t="s">
        <v>14</v>
      </c>
      <c r="I3" s="110" t="s">
        <v>15</v>
      </c>
      <c r="J3" s="110" t="s">
        <v>14</v>
      </c>
      <c r="K3" s="110" t="s">
        <v>15</v>
      </c>
      <c r="L3" s="260"/>
      <c r="M3" s="237"/>
      <c r="N3" s="258"/>
      <c r="O3" s="237"/>
      <c r="P3" s="239"/>
    </row>
    <row r="4" spans="1:16" s="3" customFormat="1" ht="13.9" customHeight="1">
      <c r="A4" s="15" t="s">
        <v>865</v>
      </c>
      <c r="B4" s="15" t="s">
        <v>866</v>
      </c>
      <c r="C4" s="16">
        <v>1440516101</v>
      </c>
      <c r="D4" s="17" t="s">
        <v>867</v>
      </c>
      <c r="E4" s="18" t="s">
        <v>23</v>
      </c>
      <c r="F4" s="111">
        <v>80.3</v>
      </c>
      <c r="G4" s="112">
        <f t="shared" ref="G4:G58" si="0">F4*0.7</f>
        <v>56.209999999999994</v>
      </c>
      <c r="H4" s="113">
        <v>100</v>
      </c>
      <c r="I4" s="112">
        <f t="shared" ref="I4:I58" si="1">H4*0.1</f>
        <v>10</v>
      </c>
      <c r="J4" s="112">
        <v>17.45</v>
      </c>
      <c r="K4" s="112">
        <v>3.49</v>
      </c>
      <c r="L4" s="112">
        <f t="shared" ref="L4:L58" si="2">G4+I4+K4</f>
        <v>69.699999999999989</v>
      </c>
      <c r="M4" s="114">
        <v>36</v>
      </c>
      <c r="N4" s="115">
        <v>21</v>
      </c>
      <c r="O4" s="116"/>
      <c r="P4" s="171"/>
    </row>
    <row r="5" spans="1:16" s="4" customFormat="1" ht="12.75">
      <c r="A5" s="15" t="s">
        <v>865</v>
      </c>
      <c r="B5" s="15" t="s">
        <v>866</v>
      </c>
      <c r="C5" s="16">
        <v>1440516102</v>
      </c>
      <c r="D5" s="17" t="s">
        <v>868</v>
      </c>
      <c r="E5" s="18" t="s">
        <v>20</v>
      </c>
      <c r="F5" s="111">
        <v>75.8</v>
      </c>
      <c r="G5" s="112">
        <f t="shared" si="0"/>
        <v>53.059999999999995</v>
      </c>
      <c r="H5" s="113">
        <v>100</v>
      </c>
      <c r="I5" s="112">
        <f t="shared" si="1"/>
        <v>10</v>
      </c>
      <c r="J5" s="112">
        <v>17.73</v>
      </c>
      <c r="K5" s="112">
        <v>3.55</v>
      </c>
      <c r="L5" s="112">
        <f t="shared" si="2"/>
        <v>66.61</v>
      </c>
      <c r="M5" s="114">
        <v>71</v>
      </c>
      <c r="N5" s="115">
        <v>41</v>
      </c>
      <c r="O5" s="116"/>
      <c r="P5" s="171"/>
    </row>
    <row r="6" spans="1:16" s="3" customFormat="1" ht="12.75">
      <c r="A6" s="15" t="s">
        <v>865</v>
      </c>
      <c r="B6" s="15" t="s">
        <v>866</v>
      </c>
      <c r="C6" s="16">
        <v>1440516103</v>
      </c>
      <c r="D6" s="17" t="s">
        <v>869</v>
      </c>
      <c r="E6" s="18" t="s">
        <v>23</v>
      </c>
      <c r="F6" s="111">
        <v>80</v>
      </c>
      <c r="G6" s="112">
        <f t="shared" si="0"/>
        <v>56</v>
      </c>
      <c r="H6" s="113">
        <v>100</v>
      </c>
      <c r="I6" s="112">
        <f t="shared" si="1"/>
        <v>10</v>
      </c>
      <c r="J6" s="112">
        <v>17.18</v>
      </c>
      <c r="K6" s="112">
        <v>3.44</v>
      </c>
      <c r="L6" s="112">
        <f t="shared" si="2"/>
        <v>69.44</v>
      </c>
      <c r="M6" s="114">
        <v>39</v>
      </c>
      <c r="N6" s="115">
        <v>23</v>
      </c>
      <c r="O6" s="116"/>
      <c r="P6" s="171"/>
    </row>
    <row r="7" spans="1:16" s="3" customFormat="1" ht="12.75">
      <c r="A7" s="15" t="s">
        <v>865</v>
      </c>
      <c r="B7" s="15" t="s">
        <v>866</v>
      </c>
      <c r="C7" s="16">
        <v>1440516104</v>
      </c>
      <c r="D7" s="17" t="s">
        <v>870</v>
      </c>
      <c r="E7" s="18" t="s">
        <v>23</v>
      </c>
      <c r="F7" s="111">
        <v>79.099999999999994</v>
      </c>
      <c r="G7" s="112">
        <f t="shared" si="0"/>
        <v>55.36999999999999</v>
      </c>
      <c r="H7" s="113">
        <v>100</v>
      </c>
      <c r="I7" s="112">
        <f t="shared" si="1"/>
        <v>10</v>
      </c>
      <c r="J7" s="112">
        <v>14.45</v>
      </c>
      <c r="K7" s="112">
        <v>2.89</v>
      </c>
      <c r="L7" s="112">
        <f t="shared" si="2"/>
        <v>68.259999999999991</v>
      </c>
      <c r="M7" s="114">
        <v>51</v>
      </c>
      <c r="N7" s="115">
        <v>30</v>
      </c>
      <c r="O7" s="116"/>
      <c r="P7" s="171"/>
    </row>
    <row r="8" spans="1:16" s="4" customFormat="1" ht="12.75">
      <c r="A8" s="15" t="s">
        <v>865</v>
      </c>
      <c r="B8" s="15" t="s">
        <v>866</v>
      </c>
      <c r="C8" s="16">
        <v>1440516105</v>
      </c>
      <c r="D8" s="17" t="s">
        <v>871</v>
      </c>
      <c r="E8" s="18" t="s">
        <v>20</v>
      </c>
      <c r="F8" s="111">
        <v>70.099999999999994</v>
      </c>
      <c r="G8" s="112">
        <f t="shared" si="0"/>
        <v>49.069999999999993</v>
      </c>
      <c r="H8" s="113">
        <v>100</v>
      </c>
      <c r="I8" s="112">
        <f t="shared" si="1"/>
        <v>10</v>
      </c>
      <c r="J8" s="112">
        <v>14.91</v>
      </c>
      <c r="K8" s="112">
        <v>2.98</v>
      </c>
      <c r="L8" s="112">
        <f t="shared" si="2"/>
        <v>62.04999999999999</v>
      </c>
      <c r="M8" s="114">
        <v>97</v>
      </c>
      <c r="N8" s="115">
        <v>52</v>
      </c>
      <c r="O8" s="116"/>
      <c r="P8" s="171" t="s">
        <v>787</v>
      </c>
    </row>
    <row r="9" spans="1:16" s="4" customFormat="1" ht="12.75">
      <c r="A9" s="15" t="s">
        <v>865</v>
      </c>
      <c r="B9" s="15" t="s">
        <v>866</v>
      </c>
      <c r="C9" s="16">
        <v>1440516107</v>
      </c>
      <c r="D9" s="17" t="s">
        <v>872</v>
      </c>
      <c r="E9" s="18" t="s">
        <v>23</v>
      </c>
      <c r="F9" s="111">
        <v>76.8</v>
      </c>
      <c r="G9" s="112">
        <f t="shared" si="0"/>
        <v>53.76</v>
      </c>
      <c r="H9" s="113">
        <v>100</v>
      </c>
      <c r="I9" s="112">
        <f t="shared" si="1"/>
        <v>10</v>
      </c>
      <c r="J9" s="112">
        <v>14.8</v>
      </c>
      <c r="K9" s="112">
        <v>2.96</v>
      </c>
      <c r="L9" s="112">
        <f t="shared" si="2"/>
        <v>66.72</v>
      </c>
      <c r="M9" s="114">
        <v>69</v>
      </c>
      <c r="N9" s="115">
        <v>39</v>
      </c>
      <c r="O9" s="116"/>
      <c r="P9" s="171"/>
    </row>
    <row r="10" spans="1:16" s="4" customFormat="1" ht="12.75">
      <c r="A10" s="15" t="s">
        <v>865</v>
      </c>
      <c r="B10" s="15" t="s">
        <v>866</v>
      </c>
      <c r="C10" s="16">
        <v>1440516108</v>
      </c>
      <c r="D10" s="17" t="s">
        <v>873</v>
      </c>
      <c r="E10" s="18" t="s">
        <v>20</v>
      </c>
      <c r="F10" s="111">
        <v>76.099999999999994</v>
      </c>
      <c r="G10" s="112">
        <f t="shared" si="0"/>
        <v>53.269999999999996</v>
      </c>
      <c r="H10" s="113">
        <v>100</v>
      </c>
      <c r="I10" s="112">
        <f t="shared" si="1"/>
        <v>10</v>
      </c>
      <c r="J10" s="112">
        <v>22.27</v>
      </c>
      <c r="K10" s="112">
        <v>4.45</v>
      </c>
      <c r="L10" s="112">
        <f t="shared" si="2"/>
        <v>67.72</v>
      </c>
      <c r="M10" s="114">
        <v>58</v>
      </c>
      <c r="N10" s="115">
        <v>35</v>
      </c>
      <c r="O10" s="116"/>
      <c r="P10" s="171"/>
    </row>
    <row r="11" spans="1:16" s="3" customFormat="1" ht="12.75">
      <c r="A11" s="15" t="s">
        <v>865</v>
      </c>
      <c r="B11" s="15" t="s">
        <v>866</v>
      </c>
      <c r="C11" s="16">
        <v>1440516109</v>
      </c>
      <c r="D11" s="17" t="s">
        <v>874</v>
      </c>
      <c r="E11" s="18" t="s">
        <v>23</v>
      </c>
      <c r="F11" s="111">
        <v>77.400000000000006</v>
      </c>
      <c r="G11" s="112">
        <f t="shared" si="0"/>
        <v>54.18</v>
      </c>
      <c r="H11" s="113">
        <v>100</v>
      </c>
      <c r="I11" s="112">
        <f t="shared" si="1"/>
        <v>10</v>
      </c>
      <c r="J11" s="112">
        <v>19.55</v>
      </c>
      <c r="K11" s="112">
        <v>3.91</v>
      </c>
      <c r="L11" s="112">
        <f t="shared" si="2"/>
        <v>68.09</v>
      </c>
      <c r="M11" s="114">
        <v>54</v>
      </c>
      <c r="N11" s="115">
        <v>32</v>
      </c>
      <c r="O11" s="116"/>
      <c r="P11" s="171" t="s">
        <v>787</v>
      </c>
    </row>
    <row r="12" spans="1:16" s="4" customFormat="1" ht="12.75">
      <c r="A12" s="15" t="s">
        <v>865</v>
      </c>
      <c r="B12" s="15" t="s">
        <v>866</v>
      </c>
      <c r="C12" s="16">
        <v>1440516110</v>
      </c>
      <c r="D12" s="17" t="s">
        <v>875</v>
      </c>
      <c r="E12" s="18" t="s">
        <v>20</v>
      </c>
      <c r="F12" s="111">
        <v>75.2</v>
      </c>
      <c r="G12" s="112">
        <f t="shared" si="0"/>
        <v>52.64</v>
      </c>
      <c r="H12" s="113">
        <v>100</v>
      </c>
      <c r="I12" s="112">
        <f t="shared" si="1"/>
        <v>10</v>
      </c>
      <c r="J12" s="112">
        <v>13</v>
      </c>
      <c r="K12" s="112">
        <v>2.6</v>
      </c>
      <c r="L12" s="112">
        <f t="shared" si="2"/>
        <v>65.239999999999995</v>
      </c>
      <c r="M12" s="114">
        <v>82</v>
      </c>
      <c r="N12" s="115">
        <v>44</v>
      </c>
      <c r="O12" s="116"/>
      <c r="P12" s="171"/>
    </row>
    <row r="13" spans="1:16" s="3" customFormat="1" ht="12.75">
      <c r="A13" s="15" t="s">
        <v>865</v>
      </c>
      <c r="B13" s="15" t="s">
        <v>866</v>
      </c>
      <c r="C13" s="16">
        <v>1440516111</v>
      </c>
      <c r="D13" s="17" t="s">
        <v>876</v>
      </c>
      <c r="E13" s="18" t="s">
        <v>20</v>
      </c>
      <c r="F13" s="111">
        <v>77</v>
      </c>
      <c r="G13" s="112">
        <f t="shared" si="0"/>
        <v>53.9</v>
      </c>
      <c r="H13" s="113">
        <v>100</v>
      </c>
      <c r="I13" s="112">
        <f t="shared" si="1"/>
        <v>10</v>
      </c>
      <c r="J13" s="112">
        <v>28.86</v>
      </c>
      <c r="K13" s="112">
        <v>5.77</v>
      </c>
      <c r="L13" s="112">
        <f t="shared" si="2"/>
        <v>69.67</v>
      </c>
      <c r="M13" s="114">
        <v>37</v>
      </c>
      <c r="N13" s="115">
        <v>22</v>
      </c>
      <c r="O13" s="116"/>
      <c r="P13" s="171"/>
    </row>
    <row r="14" spans="1:16" s="3" customFormat="1" ht="12.75">
      <c r="A14" s="15" t="s">
        <v>865</v>
      </c>
      <c r="B14" s="15" t="s">
        <v>866</v>
      </c>
      <c r="C14" s="16">
        <v>1440516112</v>
      </c>
      <c r="D14" s="17" t="s">
        <v>877</v>
      </c>
      <c r="E14" s="18" t="s">
        <v>20</v>
      </c>
      <c r="F14" s="111">
        <v>78.8</v>
      </c>
      <c r="G14" s="112">
        <f t="shared" si="0"/>
        <v>55.16</v>
      </c>
      <c r="H14" s="113">
        <v>100</v>
      </c>
      <c r="I14" s="112">
        <f t="shared" si="1"/>
        <v>10</v>
      </c>
      <c r="J14" s="112">
        <v>15.45</v>
      </c>
      <c r="K14" s="112">
        <v>3.09</v>
      </c>
      <c r="L14" s="112">
        <f t="shared" si="2"/>
        <v>68.25</v>
      </c>
      <c r="M14" s="114">
        <v>52</v>
      </c>
      <c r="N14" s="115">
        <v>31</v>
      </c>
      <c r="O14" s="116"/>
      <c r="P14" s="171"/>
    </row>
    <row r="15" spans="1:16" s="3" customFormat="1" ht="12.75">
      <c r="A15" s="15" t="s">
        <v>865</v>
      </c>
      <c r="B15" s="15" t="s">
        <v>866</v>
      </c>
      <c r="C15" s="16">
        <v>1440516113</v>
      </c>
      <c r="D15" s="17" t="s">
        <v>878</v>
      </c>
      <c r="E15" s="18" t="s">
        <v>23</v>
      </c>
      <c r="F15" s="111">
        <v>78.5</v>
      </c>
      <c r="G15" s="112">
        <f t="shared" si="0"/>
        <v>54.949999999999996</v>
      </c>
      <c r="H15" s="113">
        <v>100</v>
      </c>
      <c r="I15" s="112">
        <f t="shared" si="1"/>
        <v>10</v>
      </c>
      <c r="J15" s="112">
        <v>22.95</v>
      </c>
      <c r="K15" s="112">
        <v>4.49</v>
      </c>
      <c r="L15" s="112">
        <f t="shared" si="2"/>
        <v>69.439999999999984</v>
      </c>
      <c r="M15" s="114">
        <v>40</v>
      </c>
      <c r="N15" s="115">
        <v>24</v>
      </c>
      <c r="O15" s="116"/>
      <c r="P15" s="171"/>
    </row>
    <row r="16" spans="1:16" s="5" customFormat="1" ht="12.75">
      <c r="A16" s="15" t="s">
        <v>865</v>
      </c>
      <c r="B16" s="15" t="s">
        <v>866</v>
      </c>
      <c r="C16" s="16">
        <v>1440516114</v>
      </c>
      <c r="D16" s="17" t="s">
        <v>879</v>
      </c>
      <c r="E16" s="15" t="s">
        <v>23</v>
      </c>
      <c r="F16" s="111">
        <v>81.3</v>
      </c>
      <c r="G16" s="113">
        <f t="shared" si="0"/>
        <v>56.91</v>
      </c>
      <c r="H16" s="113">
        <v>100</v>
      </c>
      <c r="I16" s="113">
        <f t="shared" si="1"/>
        <v>10</v>
      </c>
      <c r="J16" s="113">
        <v>30.55</v>
      </c>
      <c r="K16" s="113">
        <v>6.11</v>
      </c>
      <c r="L16" s="113">
        <f t="shared" si="2"/>
        <v>73.02</v>
      </c>
      <c r="M16" s="114">
        <v>9</v>
      </c>
      <c r="N16" s="117">
        <v>6</v>
      </c>
      <c r="O16" s="114" t="s">
        <v>26</v>
      </c>
      <c r="P16" s="172"/>
    </row>
    <row r="17" spans="1:16" s="5" customFormat="1" ht="12.75">
      <c r="A17" s="15" t="s">
        <v>865</v>
      </c>
      <c r="B17" s="15" t="s">
        <v>866</v>
      </c>
      <c r="C17" s="16">
        <v>1440516115</v>
      </c>
      <c r="D17" s="17" t="s">
        <v>880</v>
      </c>
      <c r="E17" s="15" t="s">
        <v>23</v>
      </c>
      <c r="F17" s="111">
        <v>83.1</v>
      </c>
      <c r="G17" s="113">
        <f t="shared" si="0"/>
        <v>58.169999999999995</v>
      </c>
      <c r="H17" s="113">
        <v>100</v>
      </c>
      <c r="I17" s="113">
        <f t="shared" si="1"/>
        <v>10</v>
      </c>
      <c r="J17" s="113">
        <v>32</v>
      </c>
      <c r="K17" s="113">
        <v>6.4</v>
      </c>
      <c r="L17" s="113">
        <f t="shared" si="2"/>
        <v>74.569999999999993</v>
      </c>
      <c r="M17" s="114">
        <v>4</v>
      </c>
      <c r="N17" s="117">
        <v>2</v>
      </c>
      <c r="O17" s="114" t="s">
        <v>26</v>
      </c>
      <c r="P17" s="172"/>
    </row>
    <row r="18" spans="1:16" s="4" customFormat="1" ht="12.75">
      <c r="A18" s="15" t="s">
        <v>865</v>
      </c>
      <c r="B18" s="15" t="s">
        <v>866</v>
      </c>
      <c r="C18" s="16">
        <v>1440516116</v>
      </c>
      <c r="D18" s="17" t="s">
        <v>881</v>
      </c>
      <c r="E18" s="18" t="s">
        <v>23</v>
      </c>
      <c r="F18" s="111">
        <v>74.5</v>
      </c>
      <c r="G18" s="112">
        <f t="shared" si="0"/>
        <v>52.15</v>
      </c>
      <c r="H18" s="113">
        <v>100</v>
      </c>
      <c r="I18" s="112">
        <f t="shared" si="1"/>
        <v>10</v>
      </c>
      <c r="J18" s="112">
        <v>21.18</v>
      </c>
      <c r="K18" s="112">
        <v>4.24</v>
      </c>
      <c r="L18" s="112">
        <f t="shared" si="2"/>
        <v>66.39</v>
      </c>
      <c r="M18" s="114">
        <v>73</v>
      </c>
      <c r="N18" s="115">
        <v>42</v>
      </c>
      <c r="O18" s="116"/>
      <c r="P18" s="171"/>
    </row>
    <row r="19" spans="1:16" s="4" customFormat="1" ht="12.75">
      <c r="A19" s="15" t="s">
        <v>865</v>
      </c>
      <c r="B19" s="15" t="s">
        <v>866</v>
      </c>
      <c r="C19" s="16">
        <v>1440516117</v>
      </c>
      <c r="D19" s="17" t="s">
        <v>882</v>
      </c>
      <c r="E19" s="18" t="s">
        <v>23</v>
      </c>
      <c r="F19" s="111">
        <v>79.2</v>
      </c>
      <c r="G19" s="112">
        <f t="shared" si="0"/>
        <v>55.44</v>
      </c>
      <c r="H19" s="113">
        <v>100</v>
      </c>
      <c r="I19" s="112">
        <f t="shared" si="1"/>
        <v>10</v>
      </c>
      <c r="J19" s="112">
        <v>7.45</v>
      </c>
      <c r="K19" s="112">
        <v>1.49</v>
      </c>
      <c r="L19" s="112">
        <f t="shared" si="2"/>
        <v>66.929999999999993</v>
      </c>
      <c r="M19" s="114">
        <v>67</v>
      </c>
      <c r="N19" s="115">
        <v>38</v>
      </c>
      <c r="O19" s="116"/>
      <c r="P19" s="171"/>
    </row>
    <row r="20" spans="1:16" s="4" customFormat="1" ht="12.75">
      <c r="A20" s="15" t="s">
        <v>865</v>
      </c>
      <c r="B20" s="15" t="s">
        <v>866</v>
      </c>
      <c r="C20" s="16">
        <v>1440516118</v>
      </c>
      <c r="D20" s="17" t="s">
        <v>883</v>
      </c>
      <c r="E20" s="18" t="s">
        <v>20</v>
      </c>
      <c r="F20" s="111">
        <v>72.400000000000006</v>
      </c>
      <c r="G20" s="112">
        <f t="shared" si="0"/>
        <v>50.68</v>
      </c>
      <c r="H20" s="113">
        <v>100</v>
      </c>
      <c r="I20" s="112">
        <f t="shared" si="1"/>
        <v>10</v>
      </c>
      <c r="J20" s="112">
        <v>16.27</v>
      </c>
      <c r="K20" s="112">
        <v>3.25</v>
      </c>
      <c r="L20" s="112">
        <f t="shared" si="2"/>
        <v>63.93</v>
      </c>
      <c r="M20" s="114">
        <v>88</v>
      </c>
      <c r="N20" s="115">
        <v>48</v>
      </c>
      <c r="O20" s="116"/>
      <c r="P20" s="171"/>
    </row>
    <row r="21" spans="1:16" s="4" customFormat="1" ht="12.75">
      <c r="A21" s="15" t="s">
        <v>865</v>
      </c>
      <c r="B21" s="15" t="s">
        <v>866</v>
      </c>
      <c r="C21" s="16">
        <v>1440516119</v>
      </c>
      <c r="D21" s="17" t="s">
        <v>884</v>
      </c>
      <c r="E21" s="18" t="s">
        <v>20</v>
      </c>
      <c r="F21" s="111">
        <v>77.900000000000006</v>
      </c>
      <c r="G21" s="112">
        <f t="shared" si="0"/>
        <v>54.53</v>
      </c>
      <c r="H21" s="113">
        <v>100</v>
      </c>
      <c r="I21" s="112">
        <f t="shared" si="1"/>
        <v>10</v>
      </c>
      <c r="J21" s="112">
        <v>15.32</v>
      </c>
      <c r="K21" s="112">
        <v>3.06</v>
      </c>
      <c r="L21" s="112">
        <f t="shared" si="2"/>
        <v>67.59</v>
      </c>
      <c r="M21" s="114">
        <v>59</v>
      </c>
      <c r="N21" s="115">
        <v>36</v>
      </c>
      <c r="O21" s="116"/>
      <c r="P21" s="171"/>
    </row>
    <row r="22" spans="1:16" s="3" customFormat="1" ht="12.75">
      <c r="A22" s="15" t="s">
        <v>865</v>
      </c>
      <c r="B22" s="15" t="s">
        <v>866</v>
      </c>
      <c r="C22" s="16">
        <v>1440516120</v>
      </c>
      <c r="D22" s="17" t="s">
        <v>885</v>
      </c>
      <c r="E22" s="18" t="s">
        <v>20</v>
      </c>
      <c r="F22" s="111">
        <v>80.900000000000006</v>
      </c>
      <c r="G22" s="112">
        <f t="shared" si="0"/>
        <v>56.63</v>
      </c>
      <c r="H22" s="113">
        <v>100</v>
      </c>
      <c r="I22" s="112">
        <f t="shared" si="1"/>
        <v>10</v>
      </c>
      <c r="J22" s="112">
        <v>16.82</v>
      </c>
      <c r="K22" s="112">
        <v>3.36</v>
      </c>
      <c r="L22" s="112">
        <f t="shared" si="2"/>
        <v>69.989999999999995</v>
      </c>
      <c r="M22" s="114">
        <v>32</v>
      </c>
      <c r="N22" s="115">
        <v>18</v>
      </c>
      <c r="O22" s="116"/>
      <c r="P22" s="171"/>
    </row>
    <row r="23" spans="1:16" s="4" customFormat="1" ht="12.75">
      <c r="A23" s="15" t="s">
        <v>865</v>
      </c>
      <c r="B23" s="15" t="s">
        <v>866</v>
      </c>
      <c r="C23" s="16">
        <v>1440516121</v>
      </c>
      <c r="D23" s="17" t="s">
        <v>886</v>
      </c>
      <c r="E23" s="18" t="s">
        <v>23</v>
      </c>
      <c r="F23" s="111">
        <v>77.599999999999994</v>
      </c>
      <c r="G23" s="112">
        <f t="shared" si="0"/>
        <v>54.319999999999993</v>
      </c>
      <c r="H23" s="113">
        <v>100</v>
      </c>
      <c r="I23" s="112">
        <f t="shared" si="1"/>
        <v>10</v>
      </c>
      <c r="J23" s="112">
        <v>18.82</v>
      </c>
      <c r="K23" s="112">
        <v>3.76</v>
      </c>
      <c r="L23" s="112">
        <f t="shared" si="2"/>
        <v>68.08</v>
      </c>
      <c r="M23" s="114">
        <v>56</v>
      </c>
      <c r="N23" s="115">
        <v>34</v>
      </c>
      <c r="O23" s="116"/>
      <c r="P23" s="171"/>
    </row>
    <row r="24" spans="1:16" s="5" customFormat="1" ht="12.75">
      <c r="A24" s="15" t="s">
        <v>865</v>
      </c>
      <c r="B24" s="15" t="s">
        <v>866</v>
      </c>
      <c r="C24" s="16">
        <v>1440516122</v>
      </c>
      <c r="D24" s="17" t="s">
        <v>887</v>
      </c>
      <c r="E24" s="15" t="s">
        <v>20</v>
      </c>
      <c r="F24" s="111">
        <v>80.8</v>
      </c>
      <c r="G24" s="113">
        <f t="shared" si="0"/>
        <v>56.559999999999995</v>
      </c>
      <c r="H24" s="113">
        <v>100</v>
      </c>
      <c r="I24" s="113">
        <f t="shared" si="1"/>
        <v>10</v>
      </c>
      <c r="J24" s="113">
        <v>36.950000000000003</v>
      </c>
      <c r="K24" s="113">
        <v>7.39</v>
      </c>
      <c r="L24" s="113">
        <f t="shared" si="2"/>
        <v>73.95</v>
      </c>
      <c r="M24" s="114">
        <v>6</v>
      </c>
      <c r="N24" s="117">
        <v>4</v>
      </c>
      <c r="O24" s="114" t="s">
        <v>26</v>
      </c>
      <c r="P24" s="172"/>
    </row>
    <row r="25" spans="1:16" s="6" customFormat="1" ht="12.75">
      <c r="A25" s="19" t="s">
        <v>865</v>
      </c>
      <c r="B25" s="19" t="s">
        <v>866</v>
      </c>
      <c r="C25" s="20">
        <v>1440516123</v>
      </c>
      <c r="D25" s="21" t="s">
        <v>888</v>
      </c>
      <c r="E25" s="19" t="s">
        <v>23</v>
      </c>
      <c r="F25" s="118">
        <v>81.900000000000006</v>
      </c>
      <c r="G25" s="119">
        <f t="shared" si="0"/>
        <v>57.33</v>
      </c>
      <c r="H25" s="119">
        <v>100</v>
      </c>
      <c r="I25" s="119">
        <f t="shared" si="1"/>
        <v>10</v>
      </c>
      <c r="J25" s="119">
        <v>18.18</v>
      </c>
      <c r="K25" s="119">
        <v>3.64</v>
      </c>
      <c r="L25" s="119">
        <f t="shared" si="2"/>
        <v>70.97</v>
      </c>
      <c r="M25" s="114">
        <v>27</v>
      </c>
      <c r="N25" s="115">
        <v>16</v>
      </c>
      <c r="O25" s="120"/>
      <c r="P25" s="173"/>
    </row>
    <row r="26" spans="1:16" s="5" customFormat="1" ht="12.75">
      <c r="A26" s="15" t="s">
        <v>865</v>
      </c>
      <c r="B26" s="15" t="s">
        <v>866</v>
      </c>
      <c r="C26" s="22">
        <v>1440516124</v>
      </c>
      <c r="D26" s="23" t="s">
        <v>889</v>
      </c>
      <c r="E26" s="15" t="s">
        <v>20</v>
      </c>
      <c r="F26" s="111">
        <v>84.9</v>
      </c>
      <c r="G26" s="113">
        <f t="shared" si="0"/>
        <v>59.43</v>
      </c>
      <c r="H26" s="113">
        <v>100</v>
      </c>
      <c r="I26" s="113">
        <f t="shared" si="1"/>
        <v>10</v>
      </c>
      <c r="J26" s="113">
        <v>16.23</v>
      </c>
      <c r="K26" s="113">
        <v>3.26</v>
      </c>
      <c r="L26" s="113">
        <f t="shared" si="2"/>
        <v>72.690000000000012</v>
      </c>
      <c r="M26" s="114">
        <v>14</v>
      </c>
      <c r="N26" s="117">
        <v>8</v>
      </c>
      <c r="O26" s="114" t="s">
        <v>37</v>
      </c>
      <c r="P26" s="172"/>
    </row>
    <row r="27" spans="1:16" s="3" customFormat="1" ht="12.75">
      <c r="A27" s="15" t="s">
        <v>865</v>
      </c>
      <c r="B27" s="15" t="s">
        <v>866</v>
      </c>
      <c r="C27" s="16">
        <v>1440516125</v>
      </c>
      <c r="D27" s="17" t="s">
        <v>890</v>
      </c>
      <c r="E27" s="18" t="s">
        <v>23</v>
      </c>
      <c r="F27" s="111">
        <v>76.3</v>
      </c>
      <c r="G27" s="112">
        <f t="shared" si="0"/>
        <v>53.41</v>
      </c>
      <c r="H27" s="113">
        <v>100</v>
      </c>
      <c r="I27" s="112">
        <f t="shared" si="1"/>
        <v>10</v>
      </c>
      <c r="J27" s="112">
        <v>25.27</v>
      </c>
      <c r="K27" s="112">
        <v>5.05</v>
      </c>
      <c r="L27" s="112">
        <f t="shared" si="2"/>
        <v>68.459999999999994</v>
      </c>
      <c r="M27" s="114">
        <v>49</v>
      </c>
      <c r="N27" s="115">
        <v>28</v>
      </c>
      <c r="O27" s="116"/>
      <c r="P27" s="171" t="s">
        <v>787</v>
      </c>
    </row>
    <row r="28" spans="1:16" s="4" customFormat="1" ht="12.75">
      <c r="A28" s="15" t="s">
        <v>865</v>
      </c>
      <c r="B28" s="15" t="s">
        <v>866</v>
      </c>
      <c r="C28" s="16">
        <v>1440516126</v>
      </c>
      <c r="D28" s="17" t="s">
        <v>891</v>
      </c>
      <c r="E28" s="18" t="s">
        <v>20</v>
      </c>
      <c r="F28" s="111">
        <v>72.7</v>
      </c>
      <c r="G28" s="112">
        <f t="shared" si="0"/>
        <v>50.89</v>
      </c>
      <c r="H28" s="113">
        <v>100</v>
      </c>
      <c r="I28" s="112">
        <f t="shared" si="1"/>
        <v>10</v>
      </c>
      <c r="J28" s="112">
        <v>13.36</v>
      </c>
      <c r="K28" s="112">
        <v>2.67</v>
      </c>
      <c r="L28" s="112">
        <f t="shared" si="2"/>
        <v>63.56</v>
      </c>
      <c r="M28" s="114">
        <v>91</v>
      </c>
      <c r="N28" s="115">
        <v>49</v>
      </c>
      <c r="O28" s="116"/>
      <c r="P28" s="171" t="s">
        <v>787</v>
      </c>
    </row>
    <row r="29" spans="1:16" s="4" customFormat="1" ht="12.75">
      <c r="A29" s="15" t="s">
        <v>865</v>
      </c>
      <c r="B29" s="15" t="s">
        <v>866</v>
      </c>
      <c r="C29" s="16">
        <v>1440516127</v>
      </c>
      <c r="D29" s="17" t="s">
        <v>892</v>
      </c>
      <c r="E29" s="18" t="s">
        <v>20</v>
      </c>
      <c r="F29" s="111">
        <v>70.2</v>
      </c>
      <c r="G29" s="112">
        <f t="shared" si="0"/>
        <v>49.14</v>
      </c>
      <c r="H29" s="113">
        <v>100</v>
      </c>
      <c r="I29" s="112">
        <f t="shared" si="1"/>
        <v>10</v>
      </c>
      <c r="J29" s="112">
        <v>19.91</v>
      </c>
      <c r="K29" s="112">
        <v>3.98</v>
      </c>
      <c r="L29" s="112">
        <f t="shared" si="2"/>
        <v>63.12</v>
      </c>
      <c r="M29" s="114">
        <v>92</v>
      </c>
      <c r="N29" s="115">
        <v>50</v>
      </c>
      <c r="O29" s="116"/>
      <c r="P29" s="171" t="s">
        <v>787</v>
      </c>
    </row>
    <row r="30" spans="1:16" s="3" customFormat="1" ht="12.75">
      <c r="A30" s="15" t="s">
        <v>865</v>
      </c>
      <c r="B30" s="15" t="s">
        <v>866</v>
      </c>
      <c r="C30" s="16">
        <v>1440516128</v>
      </c>
      <c r="D30" s="17" t="s">
        <v>893</v>
      </c>
      <c r="E30" s="18" t="s">
        <v>20</v>
      </c>
      <c r="F30" s="111">
        <v>77.2</v>
      </c>
      <c r="G30" s="112">
        <f t="shared" si="0"/>
        <v>54.04</v>
      </c>
      <c r="H30" s="113">
        <v>100</v>
      </c>
      <c r="I30" s="112">
        <f t="shared" si="1"/>
        <v>10</v>
      </c>
      <c r="J30" s="112">
        <v>20.27</v>
      </c>
      <c r="K30" s="112">
        <v>4.05</v>
      </c>
      <c r="L30" s="112">
        <f t="shared" si="2"/>
        <v>68.089999999999989</v>
      </c>
      <c r="M30" s="114">
        <v>55</v>
      </c>
      <c r="N30" s="115">
        <v>33</v>
      </c>
      <c r="O30" s="116"/>
      <c r="P30" s="171"/>
    </row>
    <row r="31" spans="1:16" s="5" customFormat="1" ht="12.75">
      <c r="A31" s="15" t="s">
        <v>865</v>
      </c>
      <c r="B31" s="15" t="s">
        <v>866</v>
      </c>
      <c r="C31" s="16">
        <v>1440516129</v>
      </c>
      <c r="D31" s="17" t="s">
        <v>894</v>
      </c>
      <c r="E31" s="15" t="s">
        <v>20</v>
      </c>
      <c r="F31" s="111">
        <v>81.599999999999994</v>
      </c>
      <c r="G31" s="113">
        <f t="shared" si="0"/>
        <v>57.11999999999999</v>
      </c>
      <c r="H31" s="113">
        <v>100</v>
      </c>
      <c r="I31" s="113">
        <f t="shared" si="1"/>
        <v>10</v>
      </c>
      <c r="J31" s="113">
        <v>29.55</v>
      </c>
      <c r="K31" s="113">
        <v>5.91</v>
      </c>
      <c r="L31" s="113">
        <f t="shared" si="2"/>
        <v>73.029999999999987</v>
      </c>
      <c r="M31" s="114">
        <v>8</v>
      </c>
      <c r="N31" s="117">
        <v>5</v>
      </c>
      <c r="O31" s="114" t="s">
        <v>568</v>
      </c>
      <c r="P31" s="172"/>
    </row>
    <row r="32" spans="1:16" s="4" customFormat="1" ht="12.75">
      <c r="A32" s="15" t="s">
        <v>865</v>
      </c>
      <c r="B32" s="15" t="s">
        <v>866</v>
      </c>
      <c r="C32" s="16">
        <v>1440516130</v>
      </c>
      <c r="D32" s="17" t="s">
        <v>895</v>
      </c>
      <c r="E32" s="18" t="s">
        <v>20</v>
      </c>
      <c r="F32" s="111">
        <v>74.3</v>
      </c>
      <c r="G32" s="112">
        <f t="shared" si="0"/>
        <v>52.01</v>
      </c>
      <c r="H32" s="113">
        <v>89</v>
      </c>
      <c r="I32" s="112">
        <f t="shared" si="1"/>
        <v>8.9</v>
      </c>
      <c r="J32" s="112">
        <v>7.45</v>
      </c>
      <c r="K32" s="112">
        <v>1.49</v>
      </c>
      <c r="L32" s="112">
        <f t="shared" si="2"/>
        <v>62.4</v>
      </c>
      <c r="M32" s="114">
        <v>94</v>
      </c>
      <c r="N32" s="115">
        <v>51</v>
      </c>
      <c r="O32" s="116"/>
      <c r="P32" s="171" t="s">
        <v>896</v>
      </c>
    </row>
    <row r="33" spans="1:16" s="4" customFormat="1" ht="12.75">
      <c r="A33" s="15" t="s">
        <v>865</v>
      </c>
      <c r="B33" s="15" t="s">
        <v>866</v>
      </c>
      <c r="C33" s="16">
        <v>1440516131</v>
      </c>
      <c r="D33" s="17" t="s">
        <v>897</v>
      </c>
      <c r="E33" s="18" t="s">
        <v>20</v>
      </c>
      <c r="F33" s="111">
        <v>70.599999999999994</v>
      </c>
      <c r="G33" s="112">
        <f t="shared" si="0"/>
        <v>49.419999999999995</v>
      </c>
      <c r="H33" s="113">
        <v>95</v>
      </c>
      <c r="I33" s="112">
        <f t="shared" si="1"/>
        <v>9.5</v>
      </c>
      <c r="J33" s="112">
        <v>14</v>
      </c>
      <c r="K33" s="112">
        <v>2.8</v>
      </c>
      <c r="L33" s="112">
        <f t="shared" si="2"/>
        <v>61.719999999999992</v>
      </c>
      <c r="M33" s="114">
        <v>101</v>
      </c>
      <c r="N33" s="115">
        <v>55</v>
      </c>
      <c r="O33" s="116"/>
      <c r="P33" s="171" t="s">
        <v>898</v>
      </c>
    </row>
    <row r="34" spans="1:16" s="3" customFormat="1" ht="12.75">
      <c r="A34" s="15" t="s">
        <v>865</v>
      </c>
      <c r="B34" s="15" t="s">
        <v>866</v>
      </c>
      <c r="C34" s="16">
        <v>1440516132</v>
      </c>
      <c r="D34" s="17" t="s">
        <v>899</v>
      </c>
      <c r="E34" s="18" t="s">
        <v>23</v>
      </c>
      <c r="F34" s="111">
        <v>79</v>
      </c>
      <c r="G34" s="112">
        <f t="shared" si="0"/>
        <v>55.3</v>
      </c>
      <c r="H34" s="113">
        <v>100</v>
      </c>
      <c r="I34" s="112">
        <f t="shared" si="1"/>
        <v>10</v>
      </c>
      <c r="J34" s="112">
        <v>23.27</v>
      </c>
      <c r="K34" s="112">
        <v>4.6500000000000004</v>
      </c>
      <c r="L34" s="112">
        <f t="shared" si="2"/>
        <v>69.95</v>
      </c>
      <c r="M34" s="114">
        <v>33</v>
      </c>
      <c r="N34" s="115">
        <v>19</v>
      </c>
      <c r="O34" s="116"/>
      <c r="P34" s="171"/>
    </row>
    <row r="35" spans="1:16" s="4" customFormat="1" ht="12.75">
      <c r="A35" s="15" t="s">
        <v>865</v>
      </c>
      <c r="B35" s="15" t="s">
        <v>866</v>
      </c>
      <c r="C35" s="16">
        <v>1440516133</v>
      </c>
      <c r="D35" s="17" t="s">
        <v>900</v>
      </c>
      <c r="E35" s="18" t="s">
        <v>20</v>
      </c>
      <c r="F35" s="111">
        <v>75.7</v>
      </c>
      <c r="G35" s="112">
        <f t="shared" si="0"/>
        <v>52.99</v>
      </c>
      <c r="H35" s="113">
        <v>97</v>
      </c>
      <c r="I35" s="112">
        <f t="shared" si="1"/>
        <v>9.7000000000000011</v>
      </c>
      <c r="J35" s="112">
        <v>17.73</v>
      </c>
      <c r="K35" s="112">
        <v>3.55</v>
      </c>
      <c r="L35" s="112">
        <f t="shared" si="2"/>
        <v>66.240000000000009</v>
      </c>
      <c r="M35" s="114">
        <v>75</v>
      </c>
      <c r="N35" s="115">
        <v>43</v>
      </c>
      <c r="O35" s="116"/>
      <c r="P35" s="171"/>
    </row>
    <row r="36" spans="1:16" s="6" customFormat="1" ht="12">
      <c r="A36" s="19" t="s">
        <v>865</v>
      </c>
      <c r="B36" s="19" t="s">
        <v>866</v>
      </c>
      <c r="C36" s="24">
        <v>1440516134</v>
      </c>
      <c r="D36" s="24" t="s">
        <v>901</v>
      </c>
      <c r="E36" s="19" t="s">
        <v>23</v>
      </c>
      <c r="F36" s="118">
        <v>80.900000000000006</v>
      </c>
      <c r="G36" s="119">
        <f t="shared" si="0"/>
        <v>56.63</v>
      </c>
      <c r="H36" s="119">
        <v>100</v>
      </c>
      <c r="I36" s="119">
        <f t="shared" si="1"/>
        <v>10</v>
      </c>
      <c r="J36" s="119">
        <v>26</v>
      </c>
      <c r="K36" s="119">
        <v>5.2</v>
      </c>
      <c r="L36" s="119">
        <f t="shared" si="2"/>
        <v>71.83</v>
      </c>
      <c r="M36" s="114">
        <v>21</v>
      </c>
      <c r="N36" s="115">
        <v>13</v>
      </c>
      <c r="O36" s="120" t="s">
        <v>37</v>
      </c>
      <c r="P36" s="173"/>
    </row>
    <row r="37" spans="1:16" s="3" customFormat="1" ht="12.75">
      <c r="A37" s="15" t="s">
        <v>865</v>
      </c>
      <c r="B37" s="15" t="s">
        <v>866</v>
      </c>
      <c r="C37" s="16">
        <v>1440516135</v>
      </c>
      <c r="D37" s="17" t="s">
        <v>902</v>
      </c>
      <c r="E37" s="18" t="s">
        <v>23</v>
      </c>
      <c r="F37" s="111">
        <v>76.8</v>
      </c>
      <c r="G37" s="112">
        <f t="shared" si="0"/>
        <v>53.76</v>
      </c>
      <c r="H37" s="113">
        <v>100</v>
      </c>
      <c r="I37" s="112">
        <f t="shared" si="1"/>
        <v>10</v>
      </c>
      <c r="J37" s="112">
        <v>29.18</v>
      </c>
      <c r="K37" s="112">
        <v>5.58</v>
      </c>
      <c r="L37" s="112">
        <f t="shared" si="2"/>
        <v>69.34</v>
      </c>
      <c r="M37" s="114">
        <v>41</v>
      </c>
      <c r="N37" s="115">
        <v>25</v>
      </c>
      <c r="O37" s="116"/>
      <c r="P37" s="171"/>
    </row>
    <row r="38" spans="1:16" s="4" customFormat="1" ht="12.75">
      <c r="A38" s="15" t="s">
        <v>865</v>
      </c>
      <c r="B38" s="15" t="s">
        <v>866</v>
      </c>
      <c r="C38" s="16">
        <v>1440516136</v>
      </c>
      <c r="D38" s="17" t="s">
        <v>903</v>
      </c>
      <c r="E38" s="18" t="s">
        <v>20</v>
      </c>
      <c r="F38" s="111">
        <v>71.2</v>
      </c>
      <c r="G38" s="112">
        <f t="shared" si="0"/>
        <v>49.839999999999996</v>
      </c>
      <c r="H38" s="113">
        <v>95</v>
      </c>
      <c r="I38" s="112">
        <f t="shared" si="1"/>
        <v>9.5</v>
      </c>
      <c r="J38" s="112">
        <v>13</v>
      </c>
      <c r="K38" s="112">
        <v>2.6</v>
      </c>
      <c r="L38" s="112">
        <f t="shared" si="2"/>
        <v>61.94</v>
      </c>
      <c r="M38" s="114">
        <v>100</v>
      </c>
      <c r="N38" s="115">
        <v>54</v>
      </c>
      <c r="O38" s="116"/>
      <c r="P38" s="171" t="s">
        <v>505</v>
      </c>
    </row>
    <row r="39" spans="1:16" s="5" customFormat="1" ht="12.75">
      <c r="A39" s="15" t="s">
        <v>865</v>
      </c>
      <c r="B39" s="15" t="s">
        <v>866</v>
      </c>
      <c r="C39" s="16">
        <v>1440516137</v>
      </c>
      <c r="D39" s="17" t="s">
        <v>904</v>
      </c>
      <c r="E39" s="15" t="s">
        <v>20</v>
      </c>
      <c r="F39" s="111">
        <v>82.1</v>
      </c>
      <c r="G39" s="113">
        <f t="shared" si="0"/>
        <v>57.469999999999992</v>
      </c>
      <c r="H39" s="113">
        <v>100</v>
      </c>
      <c r="I39" s="113">
        <f t="shared" si="1"/>
        <v>10</v>
      </c>
      <c r="J39" s="113">
        <v>42.25</v>
      </c>
      <c r="K39" s="113">
        <v>8.4499999999999993</v>
      </c>
      <c r="L39" s="113">
        <f t="shared" si="2"/>
        <v>75.92</v>
      </c>
      <c r="M39" s="114">
        <v>3</v>
      </c>
      <c r="N39" s="117">
        <v>1</v>
      </c>
      <c r="O39" s="114" t="s">
        <v>84</v>
      </c>
      <c r="P39" s="172"/>
    </row>
    <row r="40" spans="1:16" s="3" customFormat="1" ht="12.75">
      <c r="A40" s="15" t="s">
        <v>865</v>
      </c>
      <c r="B40" s="15" t="s">
        <v>866</v>
      </c>
      <c r="C40" s="16">
        <v>1440516138</v>
      </c>
      <c r="D40" s="17" t="s">
        <v>905</v>
      </c>
      <c r="E40" s="18" t="s">
        <v>23</v>
      </c>
      <c r="F40" s="111">
        <v>80.7</v>
      </c>
      <c r="G40" s="112">
        <f t="shared" si="0"/>
        <v>56.489999999999995</v>
      </c>
      <c r="H40" s="113">
        <v>95</v>
      </c>
      <c r="I40" s="112">
        <f t="shared" si="1"/>
        <v>9.5</v>
      </c>
      <c r="J40" s="112">
        <v>18.91</v>
      </c>
      <c r="K40" s="112">
        <v>3.78</v>
      </c>
      <c r="L40" s="112">
        <f t="shared" si="2"/>
        <v>69.77</v>
      </c>
      <c r="M40" s="114">
        <v>35</v>
      </c>
      <c r="N40" s="115">
        <v>20</v>
      </c>
      <c r="O40" s="116"/>
      <c r="P40" s="171" t="s">
        <v>350</v>
      </c>
    </row>
    <row r="41" spans="1:16" s="4" customFormat="1" ht="12.75">
      <c r="A41" s="15" t="s">
        <v>865</v>
      </c>
      <c r="B41" s="15" t="s">
        <v>866</v>
      </c>
      <c r="C41" s="16">
        <v>1440516139</v>
      </c>
      <c r="D41" s="17" t="s">
        <v>906</v>
      </c>
      <c r="E41" s="18" t="s">
        <v>23</v>
      </c>
      <c r="F41" s="111">
        <v>70.900000000000006</v>
      </c>
      <c r="G41" s="112">
        <f t="shared" si="0"/>
        <v>49.63</v>
      </c>
      <c r="H41" s="113">
        <v>97</v>
      </c>
      <c r="I41" s="112">
        <f t="shared" si="1"/>
        <v>9.7000000000000011</v>
      </c>
      <c r="J41" s="112">
        <v>25.73</v>
      </c>
      <c r="K41" s="112">
        <v>5.15</v>
      </c>
      <c r="L41" s="112">
        <f t="shared" si="2"/>
        <v>64.48</v>
      </c>
      <c r="M41" s="114">
        <v>86</v>
      </c>
      <c r="N41" s="115">
        <v>47</v>
      </c>
      <c r="O41" s="116"/>
      <c r="P41" s="171" t="s">
        <v>787</v>
      </c>
    </row>
    <row r="42" spans="1:16" s="4" customFormat="1" ht="12.75">
      <c r="A42" s="15" t="s">
        <v>865</v>
      </c>
      <c r="B42" s="15" t="s">
        <v>866</v>
      </c>
      <c r="C42" s="16">
        <v>1440516140</v>
      </c>
      <c r="D42" s="17" t="s">
        <v>907</v>
      </c>
      <c r="E42" s="18" t="s">
        <v>23</v>
      </c>
      <c r="F42" s="111">
        <v>74.599999999999994</v>
      </c>
      <c r="G42" s="112">
        <f t="shared" si="0"/>
        <v>52.219999999999992</v>
      </c>
      <c r="H42" s="113">
        <v>97</v>
      </c>
      <c r="I42" s="112">
        <f t="shared" si="1"/>
        <v>9.7000000000000011</v>
      </c>
      <c r="J42" s="112">
        <v>15.95</v>
      </c>
      <c r="K42" s="112">
        <v>3.19</v>
      </c>
      <c r="L42" s="112">
        <f t="shared" si="2"/>
        <v>65.11</v>
      </c>
      <c r="M42" s="114">
        <v>83</v>
      </c>
      <c r="N42" s="115">
        <v>45</v>
      </c>
      <c r="O42" s="116"/>
      <c r="P42" s="171"/>
    </row>
    <row r="43" spans="1:16" s="6" customFormat="1" ht="12.75">
      <c r="A43" s="19" t="s">
        <v>865</v>
      </c>
      <c r="B43" s="19" t="s">
        <v>866</v>
      </c>
      <c r="C43" s="20">
        <v>1440516141</v>
      </c>
      <c r="D43" s="21" t="s">
        <v>908</v>
      </c>
      <c r="E43" s="19" t="s">
        <v>23</v>
      </c>
      <c r="F43" s="118">
        <v>83.1</v>
      </c>
      <c r="G43" s="119">
        <f t="shared" si="0"/>
        <v>58.169999999999995</v>
      </c>
      <c r="H43" s="119">
        <v>97</v>
      </c>
      <c r="I43" s="119">
        <f t="shared" si="1"/>
        <v>9.7000000000000011</v>
      </c>
      <c r="J43" s="119">
        <v>17.45</v>
      </c>
      <c r="K43" s="119">
        <v>3.49</v>
      </c>
      <c r="L43" s="119">
        <f t="shared" si="2"/>
        <v>71.359999999999985</v>
      </c>
      <c r="M43" s="114">
        <v>24</v>
      </c>
      <c r="N43" s="115">
        <v>15</v>
      </c>
      <c r="O43" s="120"/>
      <c r="P43" s="173"/>
    </row>
    <row r="44" spans="1:16" s="4" customFormat="1" ht="12.75">
      <c r="A44" s="15" t="s">
        <v>865</v>
      </c>
      <c r="B44" s="15" t="s">
        <v>866</v>
      </c>
      <c r="C44" s="16">
        <v>1440516142</v>
      </c>
      <c r="D44" s="17" t="s">
        <v>909</v>
      </c>
      <c r="E44" s="18" t="s">
        <v>23</v>
      </c>
      <c r="F44" s="111">
        <v>75.2</v>
      </c>
      <c r="G44" s="112">
        <f t="shared" si="0"/>
        <v>52.64</v>
      </c>
      <c r="H44" s="113">
        <v>100</v>
      </c>
      <c r="I44" s="112">
        <f t="shared" si="1"/>
        <v>10</v>
      </c>
      <c r="J44" s="112">
        <v>20.18</v>
      </c>
      <c r="K44" s="112">
        <v>4.04</v>
      </c>
      <c r="L44" s="112">
        <f t="shared" si="2"/>
        <v>66.680000000000007</v>
      </c>
      <c r="M44" s="114">
        <v>70</v>
      </c>
      <c r="N44" s="115">
        <v>40</v>
      </c>
      <c r="O44" s="116"/>
      <c r="P44" s="171"/>
    </row>
    <row r="45" spans="1:16" s="3" customFormat="1" ht="12.75">
      <c r="A45" s="15" t="s">
        <v>865</v>
      </c>
      <c r="B45" s="15" t="s">
        <v>866</v>
      </c>
      <c r="C45" s="16">
        <v>1440516143</v>
      </c>
      <c r="D45" s="17" t="s">
        <v>910</v>
      </c>
      <c r="E45" s="18" t="s">
        <v>20</v>
      </c>
      <c r="F45" s="111">
        <v>79.099999999999994</v>
      </c>
      <c r="G45" s="112">
        <f t="shared" si="0"/>
        <v>55.36999999999999</v>
      </c>
      <c r="H45" s="113">
        <v>100</v>
      </c>
      <c r="I45" s="112">
        <f t="shared" si="1"/>
        <v>10</v>
      </c>
      <c r="J45" s="112">
        <v>18.05</v>
      </c>
      <c r="K45" s="112">
        <v>3.61</v>
      </c>
      <c r="L45" s="112">
        <f t="shared" si="2"/>
        <v>68.97999999999999</v>
      </c>
      <c r="M45" s="114">
        <v>43</v>
      </c>
      <c r="N45" s="115">
        <v>27</v>
      </c>
      <c r="O45" s="116"/>
      <c r="P45" s="171"/>
    </row>
    <row r="46" spans="1:16" s="5" customFormat="1" ht="12.75">
      <c r="A46" s="15" t="s">
        <v>865</v>
      </c>
      <c r="B46" s="15" t="s">
        <v>866</v>
      </c>
      <c r="C46" s="22">
        <v>1440516144</v>
      </c>
      <c r="D46" s="23" t="s">
        <v>911</v>
      </c>
      <c r="E46" s="15" t="s">
        <v>23</v>
      </c>
      <c r="F46" s="111">
        <v>84.1</v>
      </c>
      <c r="G46" s="113">
        <f t="shared" si="0"/>
        <v>58.86999999999999</v>
      </c>
      <c r="H46" s="113">
        <v>100</v>
      </c>
      <c r="I46" s="113">
        <f t="shared" si="1"/>
        <v>10</v>
      </c>
      <c r="J46" s="113">
        <v>18.64</v>
      </c>
      <c r="K46" s="113">
        <v>3.73</v>
      </c>
      <c r="L46" s="113">
        <f t="shared" si="2"/>
        <v>72.599999999999994</v>
      </c>
      <c r="M46" s="114">
        <v>15</v>
      </c>
      <c r="N46" s="117">
        <v>9</v>
      </c>
      <c r="O46" s="114" t="s">
        <v>37</v>
      </c>
      <c r="P46" s="172"/>
    </row>
    <row r="47" spans="1:16" s="5" customFormat="1" ht="12.75">
      <c r="A47" s="15" t="s">
        <v>865</v>
      </c>
      <c r="B47" s="15" t="s">
        <v>866</v>
      </c>
      <c r="C47" s="22">
        <v>1440516145</v>
      </c>
      <c r="D47" s="23" t="s">
        <v>912</v>
      </c>
      <c r="E47" s="15" t="s">
        <v>23</v>
      </c>
      <c r="F47" s="111">
        <v>85.2</v>
      </c>
      <c r="G47" s="113">
        <f t="shared" si="0"/>
        <v>59.64</v>
      </c>
      <c r="H47" s="113">
        <v>100</v>
      </c>
      <c r="I47" s="113">
        <f t="shared" si="1"/>
        <v>10</v>
      </c>
      <c r="J47" s="113">
        <v>15.45</v>
      </c>
      <c r="K47" s="113">
        <v>3.09</v>
      </c>
      <c r="L47" s="113">
        <f t="shared" si="2"/>
        <v>72.73</v>
      </c>
      <c r="M47" s="114">
        <v>12</v>
      </c>
      <c r="N47" s="117">
        <v>7</v>
      </c>
      <c r="O47" s="114" t="s">
        <v>37</v>
      </c>
      <c r="P47" s="172"/>
    </row>
    <row r="48" spans="1:16" s="5" customFormat="1" ht="12.75">
      <c r="A48" s="15" t="s">
        <v>865</v>
      </c>
      <c r="B48" s="15" t="s">
        <v>866</v>
      </c>
      <c r="C48" s="22">
        <v>1440516146</v>
      </c>
      <c r="D48" s="23" t="s">
        <v>913</v>
      </c>
      <c r="E48" s="15" t="s">
        <v>23</v>
      </c>
      <c r="F48" s="111">
        <v>83.6</v>
      </c>
      <c r="G48" s="113">
        <f t="shared" si="0"/>
        <v>58.519999999999989</v>
      </c>
      <c r="H48" s="113">
        <v>100</v>
      </c>
      <c r="I48" s="113">
        <f t="shared" si="1"/>
        <v>10</v>
      </c>
      <c r="J48" s="113">
        <v>17.45</v>
      </c>
      <c r="K48" s="113">
        <v>3.49</v>
      </c>
      <c r="L48" s="113">
        <f t="shared" si="2"/>
        <v>72.009999999999977</v>
      </c>
      <c r="M48" s="114">
        <v>20</v>
      </c>
      <c r="N48" s="117">
        <v>12</v>
      </c>
      <c r="O48" s="114" t="s">
        <v>37</v>
      </c>
      <c r="P48" s="172"/>
    </row>
    <row r="49" spans="1:16" s="5" customFormat="1" ht="12.75">
      <c r="A49" s="15" t="s">
        <v>865</v>
      </c>
      <c r="B49" s="15" t="s">
        <v>866</v>
      </c>
      <c r="C49" s="22">
        <v>1440516147</v>
      </c>
      <c r="D49" s="23" t="s">
        <v>914</v>
      </c>
      <c r="E49" s="15" t="s">
        <v>20</v>
      </c>
      <c r="F49" s="111">
        <v>83.5</v>
      </c>
      <c r="G49" s="113">
        <f t="shared" si="0"/>
        <v>58.449999999999996</v>
      </c>
      <c r="H49" s="113">
        <v>100</v>
      </c>
      <c r="I49" s="113">
        <f t="shared" si="1"/>
        <v>10</v>
      </c>
      <c r="J49" s="113">
        <v>19.39</v>
      </c>
      <c r="K49" s="113">
        <v>3.87</v>
      </c>
      <c r="L49" s="113">
        <f t="shared" si="2"/>
        <v>72.319999999999993</v>
      </c>
      <c r="M49" s="114">
        <v>18</v>
      </c>
      <c r="N49" s="117">
        <v>11</v>
      </c>
      <c r="O49" s="114" t="s">
        <v>37</v>
      </c>
      <c r="P49" s="172"/>
    </row>
    <row r="50" spans="1:16" s="4" customFormat="1" ht="12.75">
      <c r="A50" s="15" t="s">
        <v>865</v>
      </c>
      <c r="B50" s="15" t="s">
        <v>866</v>
      </c>
      <c r="C50" s="22">
        <v>1440516148</v>
      </c>
      <c r="D50" s="23" t="s">
        <v>915</v>
      </c>
      <c r="E50" s="18" t="s">
        <v>23</v>
      </c>
      <c r="F50" s="111">
        <v>74.599999999999994</v>
      </c>
      <c r="G50" s="112">
        <f t="shared" si="0"/>
        <v>52.219999999999992</v>
      </c>
      <c r="H50" s="113">
        <v>95</v>
      </c>
      <c r="I50" s="112">
        <f t="shared" si="1"/>
        <v>9.5</v>
      </c>
      <c r="J50" s="112">
        <v>16.82</v>
      </c>
      <c r="K50" s="112">
        <v>3.36</v>
      </c>
      <c r="L50" s="112">
        <f t="shared" si="2"/>
        <v>65.08</v>
      </c>
      <c r="M50" s="114">
        <v>84</v>
      </c>
      <c r="N50" s="115">
        <v>46</v>
      </c>
      <c r="O50" s="116"/>
      <c r="P50" s="171" t="s">
        <v>350</v>
      </c>
    </row>
    <row r="51" spans="1:16" s="4" customFormat="1" ht="12.75">
      <c r="A51" s="15" t="s">
        <v>865</v>
      </c>
      <c r="B51" s="15" t="s">
        <v>866</v>
      </c>
      <c r="C51" s="22">
        <v>1440516149</v>
      </c>
      <c r="D51" s="23" t="s">
        <v>916</v>
      </c>
      <c r="E51" s="18" t="s">
        <v>23</v>
      </c>
      <c r="F51" s="111">
        <v>70.8</v>
      </c>
      <c r="G51" s="112">
        <f t="shared" si="0"/>
        <v>49.559999999999995</v>
      </c>
      <c r="H51" s="113">
        <v>97</v>
      </c>
      <c r="I51" s="112">
        <f t="shared" si="1"/>
        <v>9.7000000000000011</v>
      </c>
      <c r="J51" s="112">
        <v>13.45</v>
      </c>
      <c r="K51" s="112">
        <v>2.69</v>
      </c>
      <c r="L51" s="112">
        <f t="shared" si="2"/>
        <v>61.949999999999996</v>
      </c>
      <c r="M51" s="114">
        <v>99</v>
      </c>
      <c r="N51" s="115">
        <v>53</v>
      </c>
      <c r="O51" s="116"/>
      <c r="P51" s="171"/>
    </row>
    <row r="52" spans="1:16" s="5" customFormat="1" ht="12.75">
      <c r="A52" s="15" t="s">
        <v>865</v>
      </c>
      <c r="B52" s="15" t="s">
        <v>866</v>
      </c>
      <c r="C52" s="22">
        <v>1440516150</v>
      </c>
      <c r="D52" s="23" t="s">
        <v>917</v>
      </c>
      <c r="E52" s="15" t="s">
        <v>20</v>
      </c>
      <c r="F52" s="111">
        <v>84</v>
      </c>
      <c r="G52" s="113">
        <f t="shared" si="0"/>
        <v>58.8</v>
      </c>
      <c r="H52" s="113">
        <v>100</v>
      </c>
      <c r="I52" s="113">
        <f t="shared" si="1"/>
        <v>10</v>
      </c>
      <c r="J52" s="113">
        <v>18.41</v>
      </c>
      <c r="K52" s="113">
        <v>3.68</v>
      </c>
      <c r="L52" s="113">
        <f t="shared" si="2"/>
        <v>72.48</v>
      </c>
      <c r="M52" s="114">
        <v>17</v>
      </c>
      <c r="N52" s="117">
        <v>10</v>
      </c>
      <c r="O52" s="114" t="s">
        <v>37</v>
      </c>
      <c r="P52" s="172"/>
    </row>
    <row r="53" spans="1:16" s="3" customFormat="1" ht="12.75">
      <c r="A53" s="15" t="s">
        <v>865</v>
      </c>
      <c r="B53" s="15" t="s">
        <v>866</v>
      </c>
      <c r="C53" s="22">
        <v>1440516151</v>
      </c>
      <c r="D53" s="23" t="s">
        <v>918</v>
      </c>
      <c r="E53" s="18" t="s">
        <v>23</v>
      </c>
      <c r="F53" s="111">
        <v>79.3</v>
      </c>
      <c r="G53" s="112">
        <f t="shared" si="0"/>
        <v>55.51</v>
      </c>
      <c r="H53" s="113">
        <v>97</v>
      </c>
      <c r="I53" s="112">
        <f t="shared" si="1"/>
        <v>9.7000000000000011</v>
      </c>
      <c r="J53" s="112">
        <v>15.45</v>
      </c>
      <c r="K53" s="112">
        <v>3.09</v>
      </c>
      <c r="L53" s="112">
        <f t="shared" si="2"/>
        <v>68.3</v>
      </c>
      <c r="M53" s="114">
        <v>50</v>
      </c>
      <c r="N53" s="115">
        <v>29</v>
      </c>
      <c r="O53" s="116"/>
      <c r="P53" s="171"/>
    </row>
    <row r="54" spans="1:16" s="3" customFormat="1" ht="12.75">
      <c r="A54" s="15" t="s">
        <v>865</v>
      </c>
      <c r="B54" s="15" t="s">
        <v>866</v>
      </c>
      <c r="C54" s="22">
        <v>1440516153</v>
      </c>
      <c r="D54" s="23" t="s">
        <v>919</v>
      </c>
      <c r="E54" s="18" t="s">
        <v>23</v>
      </c>
      <c r="F54" s="111">
        <v>79.8</v>
      </c>
      <c r="G54" s="112">
        <f t="shared" si="0"/>
        <v>55.859999999999992</v>
      </c>
      <c r="H54" s="113">
        <v>97</v>
      </c>
      <c r="I54" s="112">
        <f t="shared" si="1"/>
        <v>9.7000000000000011</v>
      </c>
      <c r="J54" s="112">
        <v>17.45</v>
      </c>
      <c r="K54" s="112">
        <v>3.49</v>
      </c>
      <c r="L54" s="112">
        <f t="shared" si="2"/>
        <v>69.049999999999983</v>
      </c>
      <c r="M54" s="114">
        <v>42</v>
      </c>
      <c r="N54" s="115">
        <v>26</v>
      </c>
      <c r="O54" s="116"/>
      <c r="P54" s="171"/>
    </row>
    <row r="55" spans="1:16" s="5" customFormat="1" ht="12.75">
      <c r="A55" s="15" t="s">
        <v>865</v>
      </c>
      <c r="B55" s="15" t="s">
        <v>866</v>
      </c>
      <c r="C55" s="16">
        <v>1440516156</v>
      </c>
      <c r="D55" s="17" t="s">
        <v>920</v>
      </c>
      <c r="E55" s="15" t="s">
        <v>23</v>
      </c>
      <c r="F55" s="111">
        <v>86.5</v>
      </c>
      <c r="G55" s="113">
        <f t="shared" si="0"/>
        <v>60.55</v>
      </c>
      <c r="H55" s="113">
        <v>100</v>
      </c>
      <c r="I55" s="113">
        <f t="shared" si="1"/>
        <v>10</v>
      </c>
      <c r="J55" s="113">
        <v>18.82</v>
      </c>
      <c r="K55" s="113">
        <v>3.76</v>
      </c>
      <c r="L55" s="113">
        <f t="shared" si="2"/>
        <v>74.31</v>
      </c>
      <c r="M55" s="114">
        <v>5</v>
      </c>
      <c r="N55" s="117">
        <v>3</v>
      </c>
      <c r="O55" s="114" t="s">
        <v>26</v>
      </c>
      <c r="P55" s="172"/>
    </row>
    <row r="56" spans="1:16" s="6" customFormat="1" ht="12">
      <c r="A56" s="19" t="s">
        <v>865</v>
      </c>
      <c r="B56" s="19" t="s">
        <v>866</v>
      </c>
      <c r="C56" s="20">
        <v>1440516162</v>
      </c>
      <c r="D56" s="20" t="s">
        <v>921</v>
      </c>
      <c r="E56" s="19" t="s">
        <v>23</v>
      </c>
      <c r="F56" s="118">
        <v>79.400000000000006</v>
      </c>
      <c r="G56" s="119">
        <f t="shared" si="0"/>
        <v>55.58</v>
      </c>
      <c r="H56" s="119">
        <v>100</v>
      </c>
      <c r="I56" s="119">
        <f t="shared" si="1"/>
        <v>10</v>
      </c>
      <c r="J56" s="119">
        <v>24.36</v>
      </c>
      <c r="K56" s="119">
        <v>4.87</v>
      </c>
      <c r="L56" s="119">
        <f t="shared" si="2"/>
        <v>70.45</v>
      </c>
      <c r="M56" s="114">
        <v>29</v>
      </c>
      <c r="N56" s="115">
        <v>17</v>
      </c>
      <c r="O56" s="120"/>
      <c r="P56" s="173"/>
    </row>
    <row r="57" spans="1:16" s="4" customFormat="1" ht="12.75">
      <c r="A57" s="15" t="s">
        <v>865</v>
      </c>
      <c r="B57" s="15" t="s">
        <v>866</v>
      </c>
      <c r="C57" s="16">
        <v>1440516163</v>
      </c>
      <c r="D57" s="17" t="s">
        <v>922</v>
      </c>
      <c r="E57" s="18" t="s">
        <v>23</v>
      </c>
      <c r="F57" s="111">
        <v>79.599999999999994</v>
      </c>
      <c r="G57" s="112">
        <f t="shared" si="0"/>
        <v>55.719999999999992</v>
      </c>
      <c r="H57" s="113">
        <v>100</v>
      </c>
      <c r="I57" s="112">
        <f t="shared" si="1"/>
        <v>10</v>
      </c>
      <c r="J57" s="112">
        <v>8.82</v>
      </c>
      <c r="K57" s="112">
        <v>1.76</v>
      </c>
      <c r="L57" s="112">
        <f t="shared" si="2"/>
        <v>67.48</v>
      </c>
      <c r="M57" s="114">
        <v>62</v>
      </c>
      <c r="N57" s="115">
        <v>37</v>
      </c>
      <c r="O57" s="116"/>
      <c r="P57" s="171"/>
    </row>
    <row r="58" spans="1:16" s="6" customFormat="1" ht="12.75">
      <c r="A58" s="19" t="s">
        <v>865</v>
      </c>
      <c r="B58" s="19" t="s">
        <v>866</v>
      </c>
      <c r="C58" s="20">
        <v>1440516164</v>
      </c>
      <c r="D58" s="21" t="s">
        <v>923</v>
      </c>
      <c r="E58" s="19" t="s">
        <v>23</v>
      </c>
      <c r="F58" s="118">
        <v>79.5</v>
      </c>
      <c r="G58" s="119">
        <f t="shared" si="0"/>
        <v>55.65</v>
      </c>
      <c r="H58" s="119">
        <v>100</v>
      </c>
      <c r="I58" s="119">
        <f t="shared" si="1"/>
        <v>10</v>
      </c>
      <c r="J58" s="119">
        <v>29.09</v>
      </c>
      <c r="K58" s="119">
        <v>5.82</v>
      </c>
      <c r="L58" s="119">
        <f t="shared" si="2"/>
        <v>71.47</v>
      </c>
      <c r="M58" s="114">
        <v>23</v>
      </c>
      <c r="N58" s="115">
        <v>14</v>
      </c>
      <c r="O58" s="120"/>
      <c r="P58" s="173"/>
    </row>
    <row r="59" spans="1:16" s="4" customFormat="1" ht="12">
      <c r="A59" s="15" t="s">
        <v>865</v>
      </c>
      <c r="B59" s="15" t="s">
        <v>924</v>
      </c>
      <c r="C59" s="25" t="s">
        <v>925</v>
      </c>
      <c r="D59" s="15" t="s">
        <v>926</v>
      </c>
      <c r="E59" s="18" t="s">
        <v>20</v>
      </c>
      <c r="F59" s="112">
        <v>74.900000000000006</v>
      </c>
      <c r="G59" s="112">
        <v>52.43</v>
      </c>
      <c r="H59" s="113">
        <v>100</v>
      </c>
      <c r="I59" s="112">
        <v>10</v>
      </c>
      <c r="J59" s="112">
        <v>17.36</v>
      </c>
      <c r="K59" s="112">
        <v>3.47</v>
      </c>
      <c r="L59" s="112">
        <v>65.900000000000006</v>
      </c>
      <c r="M59" s="114">
        <v>77</v>
      </c>
      <c r="N59" s="115">
        <v>34</v>
      </c>
      <c r="O59" s="116"/>
      <c r="P59" s="171"/>
    </row>
    <row r="60" spans="1:16" s="4" customFormat="1" ht="12">
      <c r="A60" s="15" t="s">
        <v>865</v>
      </c>
      <c r="B60" s="15" t="s">
        <v>924</v>
      </c>
      <c r="C60" s="25" t="s">
        <v>927</v>
      </c>
      <c r="D60" s="15" t="s">
        <v>928</v>
      </c>
      <c r="E60" s="18" t="s">
        <v>20</v>
      </c>
      <c r="F60" s="112">
        <v>72</v>
      </c>
      <c r="G60" s="112">
        <v>50.4</v>
      </c>
      <c r="H60" s="113">
        <v>100</v>
      </c>
      <c r="I60" s="112">
        <v>10</v>
      </c>
      <c r="J60" s="112">
        <v>3.18</v>
      </c>
      <c r="K60" s="112">
        <v>0.64</v>
      </c>
      <c r="L60" s="112">
        <v>61.04</v>
      </c>
      <c r="M60" s="114">
        <v>105</v>
      </c>
      <c r="N60" s="115">
        <v>50</v>
      </c>
      <c r="O60" s="116"/>
      <c r="P60" s="171"/>
    </row>
    <row r="61" spans="1:16" s="4" customFormat="1" ht="12">
      <c r="A61" s="15" t="s">
        <v>865</v>
      </c>
      <c r="B61" s="15" t="s">
        <v>924</v>
      </c>
      <c r="C61" s="25" t="s">
        <v>929</v>
      </c>
      <c r="D61" s="15" t="s">
        <v>930</v>
      </c>
      <c r="E61" s="18" t="s">
        <v>20</v>
      </c>
      <c r="F61" s="112">
        <v>71.3</v>
      </c>
      <c r="G61" s="112">
        <v>49.91</v>
      </c>
      <c r="H61" s="113">
        <v>100</v>
      </c>
      <c r="I61" s="112">
        <v>10</v>
      </c>
      <c r="J61" s="112">
        <v>3.18</v>
      </c>
      <c r="K61" s="112">
        <v>0.64</v>
      </c>
      <c r="L61" s="112">
        <v>60.55</v>
      </c>
      <c r="M61" s="114">
        <v>106</v>
      </c>
      <c r="N61" s="115">
        <v>51</v>
      </c>
      <c r="O61" s="116"/>
      <c r="P61" s="171"/>
    </row>
    <row r="62" spans="1:16" s="4" customFormat="1" ht="12">
      <c r="A62" s="15" t="s">
        <v>865</v>
      </c>
      <c r="B62" s="15" t="s">
        <v>924</v>
      </c>
      <c r="C62" s="25" t="s">
        <v>931</v>
      </c>
      <c r="D62" s="15" t="s">
        <v>932</v>
      </c>
      <c r="E62" s="18" t="s">
        <v>20</v>
      </c>
      <c r="F62" s="112">
        <v>78</v>
      </c>
      <c r="G62" s="112">
        <v>53.9</v>
      </c>
      <c r="H62" s="113">
        <v>100</v>
      </c>
      <c r="I62" s="112">
        <v>10</v>
      </c>
      <c r="J62" s="112">
        <v>9.18</v>
      </c>
      <c r="K62" s="112">
        <v>1.84</v>
      </c>
      <c r="L62" s="112">
        <v>65.739999999999995</v>
      </c>
      <c r="M62" s="114">
        <v>78</v>
      </c>
      <c r="N62" s="115">
        <v>35</v>
      </c>
      <c r="O62" s="116"/>
      <c r="P62" s="171"/>
    </row>
    <row r="63" spans="1:16" s="5" customFormat="1" ht="12">
      <c r="A63" s="15" t="s">
        <v>865</v>
      </c>
      <c r="B63" s="15" t="s">
        <v>924</v>
      </c>
      <c r="C63" s="25" t="s">
        <v>933</v>
      </c>
      <c r="D63" s="15" t="s">
        <v>934</v>
      </c>
      <c r="E63" s="15" t="s">
        <v>20</v>
      </c>
      <c r="F63" s="113">
        <v>81.400000000000006</v>
      </c>
      <c r="G63" s="113">
        <v>56.98</v>
      </c>
      <c r="H63" s="113">
        <v>100</v>
      </c>
      <c r="I63" s="113">
        <v>10</v>
      </c>
      <c r="J63" s="113">
        <v>33</v>
      </c>
      <c r="K63" s="113">
        <v>6.6</v>
      </c>
      <c r="L63" s="113">
        <v>73.58</v>
      </c>
      <c r="M63" s="114">
        <v>7</v>
      </c>
      <c r="N63" s="117">
        <v>3</v>
      </c>
      <c r="O63" s="114" t="s">
        <v>26</v>
      </c>
      <c r="P63" s="172"/>
    </row>
    <row r="64" spans="1:16" s="3" customFormat="1" ht="12">
      <c r="A64" s="15" t="s">
        <v>865</v>
      </c>
      <c r="B64" s="15" t="s">
        <v>924</v>
      </c>
      <c r="C64" s="25" t="s">
        <v>935</v>
      </c>
      <c r="D64" s="15" t="s">
        <v>936</v>
      </c>
      <c r="E64" s="18" t="s">
        <v>20</v>
      </c>
      <c r="F64" s="112">
        <v>77.400000000000006</v>
      </c>
      <c r="G64" s="112">
        <v>54.18</v>
      </c>
      <c r="H64" s="113">
        <v>100</v>
      </c>
      <c r="I64" s="112">
        <v>10</v>
      </c>
      <c r="J64" s="112">
        <v>20.18</v>
      </c>
      <c r="K64" s="112">
        <v>4.04</v>
      </c>
      <c r="L64" s="112">
        <v>68.22</v>
      </c>
      <c r="M64" s="114">
        <v>53</v>
      </c>
      <c r="N64" s="115">
        <v>22</v>
      </c>
      <c r="O64" s="116"/>
      <c r="P64" s="171"/>
    </row>
    <row r="65" spans="1:16" s="4" customFormat="1" ht="12">
      <c r="A65" s="15" t="s">
        <v>865</v>
      </c>
      <c r="B65" s="15" t="s">
        <v>924</v>
      </c>
      <c r="C65" s="25" t="s">
        <v>937</v>
      </c>
      <c r="D65" s="15" t="s">
        <v>938</v>
      </c>
      <c r="E65" s="18" t="s">
        <v>20</v>
      </c>
      <c r="F65" s="112">
        <v>68.2</v>
      </c>
      <c r="G65" s="112">
        <v>47.04</v>
      </c>
      <c r="H65" s="113">
        <v>100</v>
      </c>
      <c r="I65" s="112">
        <v>10</v>
      </c>
      <c r="J65" s="112">
        <v>25</v>
      </c>
      <c r="K65" s="112">
        <v>5</v>
      </c>
      <c r="L65" s="112">
        <v>62.04</v>
      </c>
      <c r="M65" s="114">
        <v>98</v>
      </c>
      <c r="N65" s="115">
        <v>46</v>
      </c>
      <c r="O65" s="116"/>
      <c r="P65" s="171"/>
    </row>
    <row r="66" spans="1:16" s="4" customFormat="1" ht="12">
      <c r="A66" s="15" t="s">
        <v>865</v>
      </c>
      <c r="B66" s="15" t="s">
        <v>924</v>
      </c>
      <c r="C66" s="25" t="s">
        <v>939</v>
      </c>
      <c r="D66" s="15" t="s">
        <v>940</v>
      </c>
      <c r="E66" s="18" t="s">
        <v>20</v>
      </c>
      <c r="F66" s="112">
        <v>71.3</v>
      </c>
      <c r="G66" s="112">
        <v>49.91</v>
      </c>
      <c r="H66" s="113">
        <v>100</v>
      </c>
      <c r="I66" s="112">
        <v>10</v>
      </c>
      <c r="J66" s="112">
        <v>15</v>
      </c>
      <c r="K66" s="112">
        <v>3</v>
      </c>
      <c r="L66" s="112">
        <v>62.91</v>
      </c>
      <c r="M66" s="114">
        <v>93</v>
      </c>
      <c r="N66" s="115">
        <v>43</v>
      </c>
      <c r="O66" s="116"/>
      <c r="P66" s="171"/>
    </row>
    <row r="67" spans="1:16" s="3" customFormat="1" ht="12">
      <c r="A67" s="15" t="s">
        <v>865</v>
      </c>
      <c r="B67" s="15" t="s">
        <v>924</v>
      </c>
      <c r="C67" s="25" t="s">
        <v>941</v>
      </c>
      <c r="D67" s="15" t="s">
        <v>942</v>
      </c>
      <c r="E67" s="15" t="s">
        <v>23</v>
      </c>
      <c r="F67" s="113">
        <v>86.2</v>
      </c>
      <c r="G67" s="113">
        <v>60.34</v>
      </c>
      <c r="H67" s="113">
        <v>90</v>
      </c>
      <c r="I67" s="113">
        <v>9</v>
      </c>
      <c r="J67" s="113">
        <v>18.18</v>
      </c>
      <c r="K67" s="113">
        <v>3.64</v>
      </c>
      <c r="L67" s="113">
        <v>72.98</v>
      </c>
      <c r="M67" s="114">
        <v>10</v>
      </c>
      <c r="N67" s="117">
        <v>4</v>
      </c>
      <c r="O67" s="114"/>
      <c r="P67" s="172" t="s">
        <v>943</v>
      </c>
    </row>
    <row r="68" spans="1:16" s="4" customFormat="1" ht="12">
      <c r="A68" s="15" t="s">
        <v>865</v>
      </c>
      <c r="B68" s="15" t="s">
        <v>924</v>
      </c>
      <c r="C68" s="25" t="s">
        <v>944</v>
      </c>
      <c r="D68" s="15" t="s">
        <v>945</v>
      </c>
      <c r="E68" s="18" t="s">
        <v>23</v>
      </c>
      <c r="F68" s="112">
        <v>73.099999999999994</v>
      </c>
      <c r="G68" s="112">
        <v>51.1</v>
      </c>
      <c r="H68" s="113">
        <v>94</v>
      </c>
      <c r="I68" s="112">
        <v>9.4</v>
      </c>
      <c r="J68" s="112">
        <v>5.18</v>
      </c>
      <c r="K68" s="112">
        <v>1.04</v>
      </c>
      <c r="L68" s="112">
        <v>61.54</v>
      </c>
      <c r="M68" s="114">
        <v>102</v>
      </c>
      <c r="N68" s="115">
        <v>47</v>
      </c>
      <c r="O68" s="116"/>
      <c r="P68" s="171" t="s">
        <v>946</v>
      </c>
    </row>
    <row r="69" spans="1:16" s="3" customFormat="1" ht="12">
      <c r="A69" s="15" t="s">
        <v>865</v>
      </c>
      <c r="B69" s="15" t="s">
        <v>924</v>
      </c>
      <c r="C69" s="25" t="s">
        <v>947</v>
      </c>
      <c r="D69" s="15" t="s">
        <v>948</v>
      </c>
      <c r="E69" s="18" t="s">
        <v>23</v>
      </c>
      <c r="F69" s="112">
        <v>83.2</v>
      </c>
      <c r="G69" s="112">
        <v>58.24</v>
      </c>
      <c r="H69" s="113">
        <v>94</v>
      </c>
      <c r="I69" s="112">
        <v>9.4</v>
      </c>
      <c r="J69" s="112">
        <v>9.18</v>
      </c>
      <c r="K69" s="112">
        <v>1.84</v>
      </c>
      <c r="L69" s="112">
        <v>69.48</v>
      </c>
      <c r="M69" s="114">
        <v>38</v>
      </c>
      <c r="N69" s="115">
        <v>16</v>
      </c>
      <c r="O69" s="116"/>
      <c r="P69" s="171" t="s">
        <v>946</v>
      </c>
    </row>
    <row r="70" spans="1:16" s="4" customFormat="1" ht="12">
      <c r="A70" s="15" t="s">
        <v>865</v>
      </c>
      <c r="B70" s="15" t="s">
        <v>924</v>
      </c>
      <c r="C70" s="25" t="s">
        <v>949</v>
      </c>
      <c r="D70" s="15" t="s">
        <v>950</v>
      </c>
      <c r="E70" s="18" t="s">
        <v>20</v>
      </c>
      <c r="F70" s="112">
        <v>82.4</v>
      </c>
      <c r="G70" s="112">
        <v>57.68</v>
      </c>
      <c r="H70" s="113">
        <v>97</v>
      </c>
      <c r="I70" s="112">
        <v>9.6999999999999993</v>
      </c>
      <c r="J70" s="112">
        <v>3.18</v>
      </c>
      <c r="K70" s="112">
        <v>0.64</v>
      </c>
      <c r="L70" s="112">
        <v>68.02</v>
      </c>
      <c r="M70" s="114">
        <v>57</v>
      </c>
      <c r="N70" s="115">
        <v>23</v>
      </c>
      <c r="O70" s="116"/>
      <c r="P70" s="171" t="s">
        <v>946</v>
      </c>
    </row>
    <row r="71" spans="1:16" s="4" customFormat="1" ht="12">
      <c r="A71" s="15" t="s">
        <v>865</v>
      </c>
      <c r="B71" s="15" t="s">
        <v>924</v>
      </c>
      <c r="C71" s="25" t="s">
        <v>951</v>
      </c>
      <c r="D71" s="15" t="s">
        <v>952</v>
      </c>
      <c r="E71" s="18" t="s">
        <v>23</v>
      </c>
      <c r="F71" s="112">
        <v>73.900000000000006</v>
      </c>
      <c r="G71" s="112">
        <v>51.73</v>
      </c>
      <c r="H71" s="113">
        <v>91</v>
      </c>
      <c r="I71" s="112">
        <v>9.1</v>
      </c>
      <c r="J71" s="112">
        <v>14.18</v>
      </c>
      <c r="K71" s="112">
        <v>2.84</v>
      </c>
      <c r="L71" s="112">
        <v>63.67</v>
      </c>
      <c r="M71" s="114">
        <v>90</v>
      </c>
      <c r="N71" s="115">
        <v>42</v>
      </c>
      <c r="O71" s="116"/>
      <c r="P71" s="171" t="s">
        <v>946</v>
      </c>
    </row>
    <row r="72" spans="1:16" s="5" customFormat="1" ht="12">
      <c r="A72" s="15" t="s">
        <v>865</v>
      </c>
      <c r="B72" s="15" t="s">
        <v>924</v>
      </c>
      <c r="C72" s="25" t="s">
        <v>953</v>
      </c>
      <c r="D72" s="15" t="s">
        <v>954</v>
      </c>
      <c r="E72" s="15" t="s">
        <v>20</v>
      </c>
      <c r="F72" s="113">
        <v>80.3</v>
      </c>
      <c r="G72" s="113">
        <v>56.21</v>
      </c>
      <c r="H72" s="113">
        <v>95</v>
      </c>
      <c r="I72" s="113">
        <v>9.5</v>
      </c>
      <c r="J72" s="113">
        <v>32.090000000000003</v>
      </c>
      <c r="K72" s="113">
        <v>6.42</v>
      </c>
      <c r="L72" s="113">
        <v>72.13</v>
      </c>
      <c r="M72" s="114">
        <v>19</v>
      </c>
      <c r="N72" s="117">
        <v>8</v>
      </c>
      <c r="O72" s="114" t="s">
        <v>37</v>
      </c>
      <c r="P72" s="172"/>
    </row>
    <row r="73" spans="1:16" s="4" customFormat="1" ht="12">
      <c r="A73" s="15" t="s">
        <v>865</v>
      </c>
      <c r="B73" s="15" t="s">
        <v>924</v>
      </c>
      <c r="C73" s="25" t="s">
        <v>955</v>
      </c>
      <c r="D73" s="15" t="s">
        <v>956</v>
      </c>
      <c r="E73" s="18" t="s">
        <v>20</v>
      </c>
      <c r="F73" s="112">
        <v>78.099999999999994</v>
      </c>
      <c r="G73" s="112">
        <v>54.67</v>
      </c>
      <c r="H73" s="113">
        <v>97</v>
      </c>
      <c r="I73" s="112">
        <v>9.6999999999999993</v>
      </c>
      <c r="J73" s="112">
        <v>14.27</v>
      </c>
      <c r="K73" s="112">
        <v>2.85</v>
      </c>
      <c r="L73" s="112">
        <v>67.22</v>
      </c>
      <c r="M73" s="114">
        <v>64</v>
      </c>
      <c r="N73" s="115">
        <v>27</v>
      </c>
      <c r="O73" s="116"/>
      <c r="P73" s="171" t="s">
        <v>946</v>
      </c>
    </row>
    <row r="74" spans="1:16" s="4" customFormat="1" ht="12">
      <c r="A74" s="15" t="s">
        <v>865</v>
      </c>
      <c r="B74" s="15" t="s">
        <v>924</v>
      </c>
      <c r="C74" s="25" t="s">
        <v>957</v>
      </c>
      <c r="D74" s="15" t="s">
        <v>958</v>
      </c>
      <c r="E74" s="18" t="s">
        <v>20</v>
      </c>
      <c r="F74" s="112">
        <v>71.900000000000006</v>
      </c>
      <c r="G74" s="112">
        <v>49.63</v>
      </c>
      <c r="H74" s="113">
        <v>97</v>
      </c>
      <c r="I74" s="112">
        <v>9.6999999999999993</v>
      </c>
      <c r="J74" s="112">
        <v>10.18</v>
      </c>
      <c r="K74" s="112">
        <v>2.04</v>
      </c>
      <c r="L74" s="112">
        <v>61.37</v>
      </c>
      <c r="M74" s="114">
        <v>103</v>
      </c>
      <c r="N74" s="115">
        <v>48</v>
      </c>
      <c r="O74" s="116"/>
      <c r="P74" s="171" t="s">
        <v>787</v>
      </c>
    </row>
    <row r="75" spans="1:16" s="6" customFormat="1" ht="12">
      <c r="A75" s="19" t="s">
        <v>865</v>
      </c>
      <c r="B75" s="19" t="s">
        <v>924</v>
      </c>
      <c r="C75" s="26" t="s">
        <v>959</v>
      </c>
      <c r="D75" s="19" t="s">
        <v>960</v>
      </c>
      <c r="E75" s="19" t="s">
        <v>23</v>
      </c>
      <c r="F75" s="119">
        <v>82.2</v>
      </c>
      <c r="G75" s="119">
        <v>57.54</v>
      </c>
      <c r="H75" s="119">
        <v>100</v>
      </c>
      <c r="I75" s="119">
        <v>10</v>
      </c>
      <c r="J75" s="119">
        <v>16.68</v>
      </c>
      <c r="K75" s="119">
        <v>3.34</v>
      </c>
      <c r="L75" s="119">
        <v>70.88</v>
      </c>
      <c r="M75" s="114">
        <v>28</v>
      </c>
      <c r="N75" s="115">
        <v>12</v>
      </c>
      <c r="O75" s="120"/>
      <c r="P75" s="173"/>
    </row>
    <row r="76" spans="1:16" s="6" customFormat="1" ht="12">
      <c r="A76" s="19" t="s">
        <v>865</v>
      </c>
      <c r="B76" s="19" t="s">
        <v>924</v>
      </c>
      <c r="C76" s="27" t="s">
        <v>961</v>
      </c>
      <c r="D76" s="28" t="s">
        <v>962</v>
      </c>
      <c r="E76" s="28" t="s">
        <v>23</v>
      </c>
      <c r="F76" s="121">
        <v>83.5</v>
      </c>
      <c r="G76" s="121">
        <v>58.45</v>
      </c>
      <c r="H76" s="121">
        <v>100</v>
      </c>
      <c r="I76" s="121">
        <v>10</v>
      </c>
      <c r="J76" s="121">
        <v>14.23</v>
      </c>
      <c r="K76" s="121">
        <v>2.9</v>
      </c>
      <c r="L76" s="121">
        <v>71.3</v>
      </c>
      <c r="M76" s="114">
        <v>25</v>
      </c>
      <c r="N76" s="122">
        <v>10</v>
      </c>
      <c r="O76" s="120"/>
      <c r="P76" s="173"/>
    </row>
    <row r="77" spans="1:16" s="4" customFormat="1" ht="12">
      <c r="A77" s="15" t="s">
        <v>865</v>
      </c>
      <c r="B77" s="15" t="s">
        <v>924</v>
      </c>
      <c r="C77" s="25" t="s">
        <v>963</v>
      </c>
      <c r="D77" s="15" t="s">
        <v>964</v>
      </c>
      <c r="E77" s="18" t="s">
        <v>23</v>
      </c>
      <c r="F77" s="112">
        <v>80.5</v>
      </c>
      <c r="G77" s="112">
        <v>56.35</v>
      </c>
      <c r="H77" s="113">
        <v>100</v>
      </c>
      <c r="I77" s="112">
        <v>10</v>
      </c>
      <c r="J77" s="112">
        <v>3.18</v>
      </c>
      <c r="K77" s="112">
        <v>0.64</v>
      </c>
      <c r="L77" s="112">
        <v>66.989999999999995</v>
      </c>
      <c r="M77" s="114">
        <v>66</v>
      </c>
      <c r="N77" s="115">
        <v>29</v>
      </c>
      <c r="O77" s="116"/>
      <c r="P77" s="171"/>
    </row>
    <row r="78" spans="1:16" s="4" customFormat="1" ht="12">
      <c r="A78" s="15" t="s">
        <v>865</v>
      </c>
      <c r="B78" s="15" t="s">
        <v>924</v>
      </c>
      <c r="C78" s="25" t="s">
        <v>965</v>
      </c>
      <c r="D78" s="15" t="s">
        <v>966</v>
      </c>
      <c r="E78" s="18" t="s">
        <v>20</v>
      </c>
      <c r="F78" s="112">
        <v>70.599999999999994</v>
      </c>
      <c r="G78" s="112">
        <v>48.72</v>
      </c>
      <c r="H78" s="113">
        <v>100</v>
      </c>
      <c r="I78" s="112">
        <v>10</v>
      </c>
      <c r="J78" s="112">
        <v>12.18</v>
      </c>
      <c r="K78" s="112">
        <v>2.44</v>
      </c>
      <c r="L78" s="112">
        <v>61.16</v>
      </c>
      <c r="M78" s="114">
        <v>104</v>
      </c>
      <c r="N78" s="115">
        <v>49</v>
      </c>
      <c r="O78" s="116"/>
      <c r="P78" s="171"/>
    </row>
    <row r="79" spans="1:16" s="4" customFormat="1" ht="12">
      <c r="A79" s="15" t="s">
        <v>865</v>
      </c>
      <c r="B79" s="15" t="s">
        <v>924</v>
      </c>
      <c r="C79" s="25" t="s">
        <v>967</v>
      </c>
      <c r="D79" s="15" t="s">
        <v>968</v>
      </c>
      <c r="E79" s="18" t="s">
        <v>23</v>
      </c>
      <c r="F79" s="112">
        <v>80</v>
      </c>
      <c r="G79" s="112">
        <v>56</v>
      </c>
      <c r="H79" s="113">
        <v>100</v>
      </c>
      <c r="I79" s="112">
        <v>10</v>
      </c>
      <c r="J79" s="112">
        <v>4.18</v>
      </c>
      <c r="K79" s="112">
        <v>0.84</v>
      </c>
      <c r="L79" s="112">
        <v>66.84</v>
      </c>
      <c r="M79" s="114">
        <v>68</v>
      </c>
      <c r="N79" s="115">
        <v>30</v>
      </c>
      <c r="O79" s="116"/>
      <c r="P79" s="171"/>
    </row>
    <row r="80" spans="1:16" s="5" customFormat="1" ht="12">
      <c r="A80" s="15" t="s">
        <v>865</v>
      </c>
      <c r="B80" s="15" t="s">
        <v>924</v>
      </c>
      <c r="C80" s="25" t="s">
        <v>969</v>
      </c>
      <c r="D80" s="15" t="s">
        <v>970</v>
      </c>
      <c r="E80" s="15" t="s">
        <v>23</v>
      </c>
      <c r="F80" s="113">
        <v>82.9</v>
      </c>
      <c r="G80" s="113">
        <v>58.03</v>
      </c>
      <c r="H80" s="113">
        <v>100</v>
      </c>
      <c r="I80" s="113">
        <v>10</v>
      </c>
      <c r="J80" s="113">
        <v>41.5</v>
      </c>
      <c r="K80" s="113">
        <v>8.3000000000000007</v>
      </c>
      <c r="L80" s="113">
        <v>76.33</v>
      </c>
      <c r="M80" s="114">
        <v>2</v>
      </c>
      <c r="N80" s="117">
        <v>2</v>
      </c>
      <c r="O80" s="114" t="s">
        <v>84</v>
      </c>
      <c r="P80" s="172"/>
    </row>
    <row r="81" spans="1:16" s="3" customFormat="1" ht="12">
      <c r="A81" s="15" t="s">
        <v>865</v>
      </c>
      <c r="B81" s="15" t="s">
        <v>924</v>
      </c>
      <c r="C81" s="25" t="s">
        <v>971</v>
      </c>
      <c r="D81" s="15" t="s">
        <v>972</v>
      </c>
      <c r="E81" s="18" t="s">
        <v>23</v>
      </c>
      <c r="F81" s="112">
        <v>84.5</v>
      </c>
      <c r="G81" s="112">
        <v>59.15</v>
      </c>
      <c r="H81" s="113">
        <v>100</v>
      </c>
      <c r="I81" s="112">
        <v>10</v>
      </c>
      <c r="J81" s="112">
        <v>3.18</v>
      </c>
      <c r="K81" s="112">
        <v>0.64</v>
      </c>
      <c r="L81" s="112">
        <v>69.790000000000006</v>
      </c>
      <c r="M81" s="114">
        <v>34</v>
      </c>
      <c r="N81" s="115">
        <v>15</v>
      </c>
      <c r="O81" s="116"/>
      <c r="P81" s="171"/>
    </row>
    <row r="82" spans="1:16" s="3" customFormat="1" ht="12">
      <c r="A82" s="15" t="s">
        <v>865</v>
      </c>
      <c r="B82" s="15" t="s">
        <v>924</v>
      </c>
      <c r="C82" s="25" t="s">
        <v>973</v>
      </c>
      <c r="D82" s="15" t="s">
        <v>974</v>
      </c>
      <c r="E82" s="18" t="s">
        <v>23</v>
      </c>
      <c r="F82" s="112">
        <v>79.8</v>
      </c>
      <c r="G82" s="112">
        <v>55.16</v>
      </c>
      <c r="H82" s="113">
        <v>100</v>
      </c>
      <c r="I82" s="112">
        <v>10</v>
      </c>
      <c r="J82" s="112">
        <v>16.18</v>
      </c>
      <c r="K82" s="112">
        <v>3.59</v>
      </c>
      <c r="L82" s="112">
        <v>68.75</v>
      </c>
      <c r="M82" s="114">
        <v>45</v>
      </c>
      <c r="N82" s="115">
        <v>18</v>
      </c>
      <c r="O82" s="116"/>
      <c r="P82" s="171"/>
    </row>
    <row r="83" spans="1:16" s="3" customFormat="1" ht="12">
      <c r="A83" s="15" t="s">
        <v>865</v>
      </c>
      <c r="B83" s="15" t="s">
        <v>924</v>
      </c>
      <c r="C83" s="25" t="s">
        <v>975</v>
      </c>
      <c r="D83" s="15" t="s">
        <v>976</v>
      </c>
      <c r="E83" s="18" t="s">
        <v>23</v>
      </c>
      <c r="F83" s="112">
        <v>81.8</v>
      </c>
      <c r="G83" s="112">
        <v>57.26</v>
      </c>
      <c r="H83" s="113">
        <v>100</v>
      </c>
      <c r="I83" s="112">
        <v>10</v>
      </c>
      <c r="J83" s="112">
        <v>8.18</v>
      </c>
      <c r="K83" s="112">
        <v>1.64</v>
      </c>
      <c r="L83" s="112">
        <v>68.900000000000006</v>
      </c>
      <c r="M83" s="114">
        <v>44</v>
      </c>
      <c r="N83" s="115">
        <v>17</v>
      </c>
      <c r="O83" s="116"/>
      <c r="P83" s="171"/>
    </row>
    <row r="84" spans="1:16" s="4" customFormat="1" ht="12">
      <c r="A84" s="15" t="s">
        <v>865</v>
      </c>
      <c r="B84" s="15" t="s">
        <v>924</v>
      </c>
      <c r="C84" s="25" t="s">
        <v>977</v>
      </c>
      <c r="D84" s="15" t="s">
        <v>978</v>
      </c>
      <c r="E84" s="18" t="s">
        <v>23</v>
      </c>
      <c r="F84" s="112">
        <v>73.400000000000006</v>
      </c>
      <c r="G84" s="112">
        <v>50.68</v>
      </c>
      <c r="H84" s="113">
        <v>100</v>
      </c>
      <c r="I84" s="112">
        <v>10</v>
      </c>
      <c r="J84" s="112">
        <v>8.18</v>
      </c>
      <c r="K84" s="112">
        <v>1.64</v>
      </c>
      <c r="L84" s="112">
        <v>62.32</v>
      </c>
      <c r="M84" s="114">
        <v>95</v>
      </c>
      <c r="N84" s="115">
        <v>44</v>
      </c>
      <c r="O84" s="116"/>
      <c r="P84" s="171"/>
    </row>
    <row r="85" spans="1:16" s="4" customFormat="1" ht="12">
      <c r="A85" s="15" t="s">
        <v>865</v>
      </c>
      <c r="B85" s="15" t="s">
        <v>924</v>
      </c>
      <c r="C85" s="25" t="s">
        <v>979</v>
      </c>
      <c r="D85" s="15" t="s">
        <v>980</v>
      </c>
      <c r="E85" s="18" t="s">
        <v>23</v>
      </c>
      <c r="F85" s="112">
        <v>76.900000000000006</v>
      </c>
      <c r="G85" s="112">
        <v>53.13</v>
      </c>
      <c r="H85" s="113">
        <v>100</v>
      </c>
      <c r="I85" s="112">
        <v>10</v>
      </c>
      <c r="J85" s="112">
        <v>12.73</v>
      </c>
      <c r="K85" s="112">
        <v>2.5499999999999998</v>
      </c>
      <c r="L85" s="112">
        <v>65.680000000000007</v>
      </c>
      <c r="M85" s="114">
        <v>79</v>
      </c>
      <c r="N85" s="115">
        <v>36</v>
      </c>
      <c r="O85" s="116"/>
      <c r="P85" s="171"/>
    </row>
    <row r="86" spans="1:16" s="4" customFormat="1" ht="12">
      <c r="A86" s="15" t="s">
        <v>865</v>
      </c>
      <c r="B86" s="15" t="s">
        <v>924</v>
      </c>
      <c r="C86" s="25" t="s">
        <v>981</v>
      </c>
      <c r="D86" s="15" t="s">
        <v>982</v>
      </c>
      <c r="E86" s="18" t="s">
        <v>23</v>
      </c>
      <c r="F86" s="112">
        <v>74.900000000000006</v>
      </c>
      <c r="G86" s="112">
        <v>52.5</v>
      </c>
      <c r="H86" s="113">
        <v>100</v>
      </c>
      <c r="I86" s="112">
        <v>10</v>
      </c>
      <c r="J86" s="112">
        <v>13.73</v>
      </c>
      <c r="K86" s="112">
        <v>2.75</v>
      </c>
      <c r="L86" s="112">
        <v>65.25</v>
      </c>
      <c r="M86" s="114">
        <v>81</v>
      </c>
      <c r="N86" s="115">
        <v>38</v>
      </c>
      <c r="O86" s="116"/>
      <c r="P86" s="171"/>
    </row>
    <row r="87" spans="1:16" s="4" customFormat="1" ht="12">
      <c r="A87" s="15" t="s">
        <v>865</v>
      </c>
      <c r="B87" s="15" t="s">
        <v>924</v>
      </c>
      <c r="C87" s="25" t="s">
        <v>983</v>
      </c>
      <c r="D87" s="15" t="s">
        <v>984</v>
      </c>
      <c r="E87" s="18" t="s">
        <v>23</v>
      </c>
      <c r="F87" s="112">
        <v>81.2</v>
      </c>
      <c r="G87" s="112">
        <v>56.84</v>
      </c>
      <c r="H87" s="113">
        <v>100</v>
      </c>
      <c r="I87" s="112">
        <v>10</v>
      </c>
      <c r="J87" s="112">
        <v>3.18</v>
      </c>
      <c r="K87" s="112">
        <v>0.63</v>
      </c>
      <c r="L87" s="112">
        <v>67.47</v>
      </c>
      <c r="M87" s="114">
        <v>63</v>
      </c>
      <c r="N87" s="115">
        <v>26</v>
      </c>
      <c r="O87" s="116"/>
      <c r="P87" s="171"/>
    </row>
    <row r="88" spans="1:16" s="4" customFormat="1" ht="12">
      <c r="A88" s="15" t="s">
        <v>865</v>
      </c>
      <c r="B88" s="15" t="s">
        <v>924</v>
      </c>
      <c r="C88" s="25" t="s">
        <v>985</v>
      </c>
      <c r="D88" s="15" t="s">
        <v>986</v>
      </c>
      <c r="E88" s="18" t="s">
        <v>20</v>
      </c>
      <c r="F88" s="112">
        <v>72.599999999999994</v>
      </c>
      <c r="G88" s="112">
        <v>49.42</v>
      </c>
      <c r="H88" s="113">
        <v>100</v>
      </c>
      <c r="I88" s="112">
        <v>10</v>
      </c>
      <c r="J88" s="112">
        <v>5.55</v>
      </c>
      <c r="K88" s="112">
        <v>1.1000000000000001</v>
      </c>
      <c r="L88" s="112">
        <v>60.52</v>
      </c>
      <c r="M88" s="114">
        <v>107</v>
      </c>
      <c r="N88" s="115">
        <v>52</v>
      </c>
      <c r="O88" s="116"/>
      <c r="P88" s="171"/>
    </row>
    <row r="89" spans="1:16" s="4" customFormat="1" ht="12">
      <c r="A89" s="15" t="s">
        <v>865</v>
      </c>
      <c r="B89" s="15" t="s">
        <v>924</v>
      </c>
      <c r="C89" s="25" t="s">
        <v>987</v>
      </c>
      <c r="D89" s="15" t="s">
        <v>988</v>
      </c>
      <c r="E89" s="18" t="s">
        <v>20</v>
      </c>
      <c r="F89" s="112">
        <v>77</v>
      </c>
      <c r="G89" s="112">
        <v>53.9</v>
      </c>
      <c r="H89" s="113">
        <v>100</v>
      </c>
      <c r="I89" s="112">
        <v>10</v>
      </c>
      <c r="J89" s="112">
        <v>18.18</v>
      </c>
      <c r="K89" s="112">
        <v>3.64</v>
      </c>
      <c r="L89" s="112">
        <v>67.540000000000006</v>
      </c>
      <c r="M89" s="114">
        <v>60</v>
      </c>
      <c r="N89" s="115">
        <v>24</v>
      </c>
      <c r="O89" s="123"/>
      <c r="P89" s="174"/>
    </row>
    <row r="90" spans="1:16" s="4" customFormat="1" ht="12">
      <c r="A90" s="15" t="s">
        <v>865</v>
      </c>
      <c r="B90" s="15" t="s">
        <v>924</v>
      </c>
      <c r="C90" s="25" t="s">
        <v>989</v>
      </c>
      <c r="D90" s="15" t="s">
        <v>990</v>
      </c>
      <c r="E90" s="18" t="s">
        <v>20</v>
      </c>
      <c r="F90" s="112">
        <v>73</v>
      </c>
      <c r="G90" s="112">
        <v>51.1</v>
      </c>
      <c r="H90" s="113">
        <v>100</v>
      </c>
      <c r="I90" s="112">
        <v>10</v>
      </c>
      <c r="J90" s="112">
        <v>5.18</v>
      </c>
      <c r="K90" s="112">
        <v>1.04</v>
      </c>
      <c r="L90" s="112">
        <v>62.14</v>
      </c>
      <c r="M90" s="114">
        <v>96</v>
      </c>
      <c r="N90" s="115">
        <v>45</v>
      </c>
      <c r="O90" s="123"/>
      <c r="P90" s="174"/>
    </row>
    <row r="91" spans="1:16" s="6" customFormat="1" ht="12">
      <c r="A91" s="19" t="s">
        <v>865</v>
      </c>
      <c r="B91" s="19" t="s">
        <v>924</v>
      </c>
      <c r="C91" s="26" t="s">
        <v>991</v>
      </c>
      <c r="D91" s="19" t="s">
        <v>992</v>
      </c>
      <c r="E91" s="19" t="s">
        <v>23</v>
      </c>
      <c r="F91" s="119">
        <v>81.900000000000006</v>
      </c>
      <c r="G91" s="119">
        <v>57.33</v>
      </c>
      <c r="H91" s="119">
        <v>100</v>
      </c>
      <c r="I91" s="119">
        <v>10</v>
      </c>
      <c r="J91" s="119">
        <v>18.43</v>
      </c>
      <c r="K91" s="119">
        <v>3.67</v>
      </c>
      <c r="L91" s="119">
        <v>71</v>
      </c>
      <c r="M91" s="114">
        <v>26</v>
      </c>
      <c r="N91" s="115">
        <v>11</v>
      </c>
      <c r="O91" s="120" t="s">
        <v>206</v>
      </c>
      <c r="P91" s="173"/>
    </row>
    <row r="92" spans="1:16" s="4" customFormat="1" ht="12">
      <c r="A92" s="15" t="s">
        <v>865</v>
      </c>
      <c r="B92" s="15" t="s">
        <v>924</v>
      </c>
      <c r="C92" s="25" t="s">
        <v>993</v>
      </c>
      <c r="D92" s="15" t="s">
        <v>994</v>
      </c>
      <c r="E92" s="18" t="s">
        <v>23</v>
      </c>
      <c r="F92" s="112">
        <v>78.400000000000006</v>
      </c>
      <c r="G92" s="112">
        <v>54.88</v>
      </c>
      <c r="H92" s="113">
        <v>100</v>
      </c>
      <c r="I92" s="112">
        <v>10</v>
      </c>
      <c r="J92" s="112">
        <v>13.18</v>
      </c>
      <c r="K92" s="112">
        <v>2.63</v>
      </c>
      <c r="L92" s="112">
        <v>67.510000000000005</v>
      </c>
      <c r="M92" s="114">
        <v>61</v>
      </c>
      <c r="N92" s="115">
        <v>25</v>
      </c>
      <c r="O92" s="116"/>
      <c r="P92" s="171"/>
    </row>
    <row r="93" spans="1:16" s="6" customFormat="1" ht="12">
      <c r="A93" s="19" t="s">
        <v>865</v>
      </c>
      <c r="B93" s="19" t="s">
        <v>924</v>
      </c>
      <c r="C93" s="26" t="s">
        <v>995</v>
      </c>
      <c r="D93" s="19" t="s">
        <v>996</v>
      </c>
      <c r="E93" s="19" t="s">
        <v>23</v>
      </c>
      <c r="F93" s="119">
        <v>83.4</v>
      </c>
      <c r="G93" s="119">
        <v>58.38</v>
      </c>
      <c r="H93" s="119">
        <v>100</v>
      </c>
      <c r="I93" s="119">
        <v>10</v>
      </c>
      <c r="J93" s="119">
        <v>16.77</v>
      </c>
      <c r="K93" s="119">
        <v>3.35</v>
      </c>
      <c r="L93" s="119">
        <v>71.73</v>
      </c>
      <c r="M93" s="114">
        <v>22</v>
      </c>
      <c r="N93" s="115">
        <v>9</v>
      </c>
      <c r="O93" s="120"/>
      <c r="P93" s="175"/>
    </row>
    <row r="94" spans="1:16" s="5" customFormat="1" ht="12">
      <c r="A94" s="15" t="s">
        <v>865</v>
      </c>
      <c r="B94" s="15" t="s">
        <v>924</v>
      </c>
      <c r="C94" s="25" t="s">
        <v>997</v>
      </c>
      <c r="D94" s="15" t="s">
        <v>998</v>
      </c>
      <c r="E94" s="15" t="s">
        <v>23</v>
      </c>
      <c r="F94" s="113">
        <v>83.6</v>
      </c>
      <c r="G94" s="113">
        <v>58.52</v>
      </c>
      <c r="H94" s="113">
        <v>100</v>
      </c>
      <c r="I94" s="113">
        <v>10</v>
      </c>
      <c r="J94" s="113">
        <v>21</v>
      </c>
      <c r="K94" s="113">
        <v>4.2</v>
      </c>
      <c r="L94" s="113">
        <v>72.72</v>
      </c>
      <c r="M94" s="114">
        <v>13</v>
      </c>
      <c r="N94" s="117">
        <v>6</v>
      </c>
      <c r="O94" s="114" t="s">
        <v>37</v>
      </c>
      <c r="P94" s="172"/>
    </row>
    <row r="95" spans="1:16" s="4" customFormat="1" ht="12">
      <c r="A95" s="15" t="s">
        <v>865</v>
      </c>
      <c r="B95" s="15" t="s">
        <v>924</v>
      </c>
      <c r="C95" s="25" t="s">
        <v>999</v>
      </c>
      <c r="D95" s="15" t="s">
        <v>1000</v>
      </c>
      <c r="E95" s="18" t="s">
        <v>23</v>
      </c>
      <c r="F95" s="112">
        <v>78</v>
      </c>
      <c r="G95" s="112">
        <v>54.6</v>
      </c>
      <c r="H95" s="113">
        <v>100</v>
      </c>
      <c r="I95" s="112">
        <v>10</v>
      </c>
      <c r="J95" s="112">
        <v>12.23</v>
      </c>
      <c r="K95" s="112">
        <v>2.4500000000000002</v>
      </c>
      <c r="L95" s="112">
        <v>67.05</v>
      </c>
      <c r="M95" s="114">
        <v>65</v>
      </c>
      <c r="N95" s="115">
        <v>28</v>
      </c>
      <c r="O95" s="116"/>
      <c r="P95" s="171"/>
    </row>
    <row r="96" spans="1:16" s="5" customFormat="1" ht="12">
      <c r="A96" s="15" t="s">
        <v>865</v>
      </c>
      <c r="B96" s="15" t="s">
        <v>924</v>
      </c>
      <c r="C96" s="25" t="s">
        <v>1001</v>
      </c>
      <c r="D96" s="15" t="s">
        <v>1002</v>
      </c>
      <c r="E96" s="15" t="s">
        <v>23</v>
      </c>
      <c r="F96" s="113">
        <v>86</v>
      </c>
      <c r="G96" s="113">
        <v>60.2</v>
      </c>
      <c r="H96" s="113">
        <v>100</v>
      </c>
      <c r="I96" s="113">
        <v>10</v>
      </c>
      <c r="J96" s="113">
        <v>13.77</v>
      </c>
      <c r="K96" s="113">
        <v>2.75</v>
      </c>
      <c r="L96" s="113">
        <v>72.95</v>
      </c>
      <c r="M96" s="114">
        <v>11</v>
      </c>
      <c r="N96" s="117">
        <v>5</v>
      </c>
      <c r="O96" s="114" t="s">
        <v>37</v>
      </c>
      <c r="P96" s="172"/>
    </row>
    <row r="97" spans="1:17" s="5" customFormat="1" ht="12">
      <c r="A97" s="15" t="s">
        <v>865</v>
      </c>
      <c r="B97" s="15" t="s">
        <v>924</v>
      </c>
      <c r="C97" s="25" t="s">
        <v>1003</v>
      </c>
      <c r="D97" s="15" t="s">
        <v>1004</v>
      </c>
      <c r="E97" s="15" t="s">
        <v>23</v>
      </c>
      <c r="F97" s="113">
        <v>82.2</v>
      </c>
      <c r="G97" s="113">
        <v>57.54</v>
      </c>
      <c r="H97" s="113">
        <v>100</v>
      </c>
      <c r="I97" s="113">
        <v>10</v>
      </c>
      <c r="J97" s="113">
        <v>25.05</v>
      </c>
      <c r="K97" s="113">
        <v>5.01</v>
      </c>
      <c r="L97" s="113">
        <v>72.55</v>
      </c>
      <c r="M97" s="114">
        <v>16</v>
      </c>
      <c r="N97" s="117">
        <v>7</v>
      </c>
      <c r="O97" s="114" t="s">
        <v>37</v>
      </c>
      <c r="P97" s="172"/>
    </row>
    <row r="98" spans="1:17" s="3" customFormat="1" ht="12">
      <c r="A98" s="15" t="s">
        <v>865</v>
      </c>
      <c r="B98" s="15" t="s">
        <v>924</v>
      </c>
      <c r="C98" s="25" t="s">
        <v>1005</v>
      </c>
      <c r="D98" s="15" t="s">
        <v>1006</v>
      </c>
      <c r="E98" s="18" t="s">
        <v>23</v>
      </c>
      <c r="F98" s="112">
        <v>78.900000000000006</v>
      </c>
      <c r="G98" s="112">
        <v>55.23</v>
      </c>
      <c r="H98" s="113">
        <v>100</v>
      </c>
      <c r="I98" s="112">
        <v>10</v>
      </c>
      <c r="J98" s="112">
        <v>16.23</v>
      </c>
      <c r="K98" s="112">
        <v>3.25</v>
      </c>
      <c r="L98" s="112">
        <v>68.48</v>
      </c>
      <c r="M98" s="114">
        <v>48</v>
      </c>
      <c r="N98" s="115">
        <v>21</v>
      </c>
      <c r="O98" s="116"/>
      <c r="P98" s="171"/>
    </row>
    <row r="99" spans="1:17" s="4" customFormat="1" ht="12">
      <c r="A99" s="15" t="s">
        <v>865</v>
      </c>
      <c r="B99" s="15" t="s">
        <v>924</v>
      </c>
      <c r="C99" s="25" t="s">
        <v>1007</v>
      </c>
      <c r="D99" s="15" t="s">
        <v>1008</v>
      </c>
      <c r="E99" s="18" t="s">
        <v>23</v>
      </c>
      <c r="F99" s="112">
        <v>76.599999999999994</v>
      </c>
      <c r="G99" s="112">
        <v>53.62</v>
      </c>
      <c r="H99" s="113">
        <v>100</v>
      </c>
      <c r="I99" s="112">
        <v>10</v>
      </c>
      <c r="J99" s="112">
        <v>3.18</v>
      </c>
      <c r="K99" s="112">
        <v>0.64</v>
      </c>
      <c r="L99" s="112">
        <v>64.260000000000005</v>
      </c>
      <c r="M99" s="114">
        <v>87</v>
      </c>
      <c r="N99" s="115">
        <v>40</v>
      </c>
      <c r="O99" s="116"/>
      <c r="P99" s="171"/>
    </row>
    <row r="100" spans="1:17" s="3" customFormat="1" ht="12">
      <c r="A100" s="15" t="s">
        <v>865</v>
      </c>
      <c r="B100" s="15" t="s">
        <v>924</v>
      </c>
      <c r="C100" s="25" t="s">
        <v>1009</v>
      </c>
      <c r="D100" s="15" t="s">
        <v>1010</v>
      </c>
      <c r="E100" s="18" t="s">
        <v>23</v>
      </c>
      <c r="F100" s="112">
        <v>81</v>
      </c>
      <c r="G100" s="112">
        <v>56.7</v>
      </c>
      <c r="H100" s="113">
        <v>100</v>
      </c>
      <c r="I100" s="112">
        <v>10</v>
      </c>
      <c r="J100" s="112">
        <v>10.18</v>
      </c>
      <c r="K100" s="112">
        <v>2.04</v>
      </c>
      <c r="L100" s="112">
        <v>68.739999999999995</v>
      </c>
      <c r="M100" s="114">
        <v>46</v>
      </c>
      <c r="N100" s="115">
        <v>19</v>
      </c>
      <c r="O100" s="116"/>
      <c r="P100" s="171"/>
    </row>
    <row r="101" spans="1:17" s="4" customFormat="1" ht="12">
      <c r="A101" s="15" t="s">
        <v>865</v>
      </c>
      <c r="B101" s="15" t="s">
        <v>924</v>
      </c>
      <c r="C101" s="25" t="s">
        <v>1011</v>
      </c>
      <c r="D101" s="15" t="s">
        <v>1012</v>
      </c>
      <c r="E101" s="18" t="s">
        <v>23</v>
      </c>
      <c r="F101" s="112">
        <v>75.400000000000006</v>
      </c>
      <c r="G101" s="112">
        <v>52.78</v>
      </c>
      <c r="H101" s="113">
        <v>100</v>
      </c>
      <c r="I101" s="112">
        <v>10</v>
      </c>
      <c r="J101" s="112">
        <v>16.18</v>
      </c>
      <c r="K101" s="112">
        <v>3.24</v>
      </c>
      <c r="L101" s="112">
        <v>66.02</v>
      </c>
      <c r="M101" s="114">
        <v>76</v>
      </c>
      <c r="N101" s="115">
        <v>33</v>
      </c>
      <c r="O101" s="116"/>
      <c r="P101" s="171"/>
    </row>
    <row r="102" spans="1:17" s="4" customFormat="1" ht="12">
      <c r="A102" s="15" t="s">
        <v>865</v>
      </c>
      <c r="B102" s="15" t="s">
        <v>924</v>
      </c>
      <c r="C102" s="25" t="s">
        <v>1013</v>
      </c>
      <c r="D102" s="15" t="s">
        <v>1014</v>
      </c>
      <c r="E102" s="18" t="s">
        <v>23</v>
      </c>
      <c r="F102" s="112">
        <v>75.5</v>
      </c>
      <c r="G102" s="112">
        <v>52.85</v>
      </c>
      <c r="H102" s="113">
        <v>100</v>
      </c>
      <c r="I102" s="112">
        <v>10</v>
      </c>
      <c r="J102" s="112">
        <v>18.18</v>
      </c>
      <c r="K102" s="112">
        <v>3.64</v>
      </c>
      <c r="L102" s="112">
        <v>66.489999999999995</v>
      </c>
      <c r="M102" s="114">
        <v>72</v>
      </c>
      <c r="N102" s="115">
        <v>31</v>
      </c>
      <c r="O102" s="116"/>
      <c r="P102" s="171"/>
    </row>
    <row r="103" spans="1:17" s="5" customFormat="1" ht="12">
      <c r="A103" s="15" t="s">
        <v>865</v>
      </c>
      <c r="B103" s="15" t="s">
        <v>924</v>
      </c>
      <c r="C103" s="25" t="s">
        <v>1015</v>
      </c>
      <c r="D103" s="15" t="s">
        <v>1016</v>
      </c>
      <c r="E103" s="15" t="s">
        <v>23</v>
      </c>
      <c r="F103" s="113">
        <v>86.7</v>
      </c>
      <c r="G103" s="113">
        <v>60.69</v>
      </c>
      <c r="H103" s="113">
        <v>100</v>
      </c>
      <c r="I103" s="113">
        <v>10</v>
      </c>
      <c r="J103" s="113">
        <v>28.68</v>
      </c>
      <c r="K103" s="113">
        <v>5.74</v>
      </c>
      <c r="L103" s="113">
        <v>76.430000000000007</v>
      </c>
      <c r="M103" s="114">
        <v>1</v>
      </c>
      <c r="N103" s="117">
        <v>1</v>
      </c>
      <c r="O103" s="114" t="s">
        <v>84</v>
      </c>
      <c r="P103" s="172"/>
    </row>
    <row r="104" spans="1:17" s="4" customFormat="1" ht="12">
      <c r="A104" s="15" t="s">
        <v>865</v>
      </c>
      <c r="B104" s="15" t="s">
        <v>924</v>
      </c>
      <c r="C104" s="25" t="s">
        <v>1017</v>
      </c>
      <c r="D104" s="15" t="s">
        <v>1018</v>
      </c>
      <c r="E104" s="18" t="s">
        <v>20</v>
      </c>
      <c r="F104" s="112">
        <v>74</v>
      </c>
      <c r="G104" s="112">
        <v>51.8</v>
      </c>
      <c r="H104" s="113">
        <v>97</v>
      </c>
      <c r="I104" s="112">
        <v>9.6999999999999993</v>
      </c>
      <c r="J104" s="112">
        <v>10.9</v>
      </c>
      <c r="K104" s="112">
        <v>2.1800000000000002</v>
      </c>
      <c r="L104" s="112">
        <v>63.68</v>
      </c>
      <c r="M104" s="114">
        <v>89</v>
      </c>
      <c r="N104" s="115">
        <v>41</v>
      </c>
      <c r="O104" s="116"/>
      <c r="P104" s="171" t="s">
        <v>946</v>
      </c>
    </row>
    <row r="105" spans="1:17" s="3" customFormat="1" ht="12">
      <c r="A105" s="15" t="s">
        <v>865</v>
      </c>
      <c r="B105" s="15" t="s">
        <v>924</v>
      </c>
      <c r="C105" s="25" t="s">
        <v>1019</v>
      </c>
      <c r="D105" s="15" t="s">
        <v>1020</v>
      </c>
      <c r="E105" s="18" t="s">
        <v>23</v>
      </c>
      <c r="F105" s="112">
        <v>80.5</v>
      </c>
      <c r="G105" s="112">
        <v>56.35</v>
      </c>
      <c r="H105" s="113">
        <v>100</v>
      </c>
      <c r="I105" s="112">
        <v>10</v>
      </c>
      <c r="J105" s="112">
        <v>11.18</v>
      </c>
      <c r="K105" s="112">
        <v>2.2400000000000002</v>
      </c>
      <c r="L105" s="112">
        <v>68.59</v>
      </c>
      <c r="M105" s="114">
        <v>47</v>
      </c>
      <c r="N105" s="115">
        <v>20</v>
      </c>
      <c r="O105" s="123"/>
      <c r="P105" s="174"/>
    </row>
    <row r="106" spans="1:17" s="4" customFormat="1" ht="12">
      <c r="A106" s="15" t="s">
        <v>865</v>
      </c>
      <c r="B106" s="15" t="s">
        <v>924</v>
      </c>
      <c r="C106" s="25" t="s">
        <v>1021</v>
      </c>
      <c r="D106" s="15" t="s">
        <v>1022</v>
      </c>
      <c r="E106" s="18" t="s">
        <v>20</v>
      </c>
      <c r="F106" s="112">
        <v>75.599999999999994</v>
      </c>
      <c r="G106" s="112">
        <v>52.92</v>
      </c>
      <c r="H106" s="113">
        <v>100</v>
      </c>
      <c r="I106" s="112">
        <v>10</v>
      </c>
      <c r="J106" s="112">
        <v>19.25</v>
      </c>
      <c r="K106" s="112">
        <v>3.85</v>
      </c>
      <c r="L106" s="112">
        <v>66.27</v>
      </c>
      <c r="M106" s="114">
        <v>74</v>
      </c>
      <c r="N106" s="115">
        <v>32</v>
      </c>
      <c r="O106" s="116"/>
      <c r="P106" s="171" t="s">
        <v>946</v>
      </c>
    </row>
    <row r="107" spans="1:17" s="3" customFormat="1" ht="12">
      <c r="A107" s="15" t="s">
        <v>865</v>
      </c>
      <c r="B107" s="15" t="s">
        <v>924</v>
      </c>
      <c r="C107" s="25" t="s">
        <v>1023</v>
      </c>
      <c r="D107" s="15" t="s">
        <v>1024</v>
      </c>
      <c r="E107" s="15" t="s">
        <v>23</v>
      </c>
      <c r="F107" s="113">
        <v>81</v>
      </c>
      <c r="G107" s="113">
        <v>56.7</v>
      </c>
      <c r="H107" s="113">
        <v>100</v>
      </c>
      <c r="I107" s="113">
        <v>10</v>
      </c>
      <c r="J107" s="113">
        <v>17</v>
      </c>
      <c r="K107" s="113">
        <v>3.4</v>
      </c>
      <c r="L107" s="113">
        <v>70.099999999999994</v>
      </c>
      <c r="M107" s="114">
        <v>30</v>
      </c>
      <c r="N107" s="117">
        <v>13</v>
      </c>
      <c r="O107" s="114"/>
      <c r="P107" s="172"/>
    </row>
    <row r="108" spans="1:17" s="4" customFormat="1" ht="12">
      <c r="A108" s="15" t="s">
        <v>865</v>
      </c>
      <c r="B108" s="15" t="s">
        <v>924</v>
      </c>
      <c r="C108" s="25" t="s">
        <v>1025</v>
      </c>
      <c r="D108" s="15" t="s">
        <v>1026</v>
      </c>
      <c r="E108" s="18" t="s">
        <v>20</v>
      </c>
      <c r="F108" s="112">
        <v>74.3</v>
      </c>
      <c r="G108" s="112">
        <v>52.9</v>
      </c>
      <c r="H108" s="113">
        <v>95</v>
      </c>
      <c r="I108" s="112">
        <v>9.5</v>
      </c>
      <c r="J108" s="112">
        <v>11</v>
      </c>
      <c r="K108" s="112">
        <v>2.2000000000000002</v>
      </c>
      <c r="L108" s="112">
        <v>64.599999999999994</v>
      </c>
      <c r="M108" s="114">
        <v>85</v>
      </c>
      <c r="N108" s="115">
        <v>39</v>
      </c>
      <c r="O108" s="116"/>
      <c r="P108" s="171" t="s">
        <v>946</v>
      </c>
    </row>
    <row r="109" spans="1:17" s="4" customFormat="1" ht="12">
      <c r="A109" s="15" t="s">
        <v>865</v>
      </c>
      <c r="B109" s="15" t="s">
        <v>924</v>
      </c>
      <c r="C109" s="25" t="s">
        <v>1027</v>
      </c>
      <c r="D109" s="15" t="s">
        <v>1028</v>
      </c>
      <c r="E109" s="18" t="s">
        <v>20</v>
      </c>
      <c r="F109" s="112">
        <v>75.900000000000006</v>
      </c>
      <c r="G109" s="112">
        <v>53.13</v>
      </c>
      <c r="H109" s="113">
        <v>97</v>
      </c>
      <c r="I109" s="112">
        <v>9.6999999999999993</v>
      </c>
      <c r="J109" s="112">
        <v>14</v>
      </c>
      <c r="K109" s="112">
        <v>2.8</v>
      </c>
      <c r="L109" s="112">
        <v>65.63</v>
      </c>
      <c r="M109" s="114">
        <v>80</v>
      </c>
      <c r="N109" s="115">
        <v>37</v>
      </c>
      <c r="O109" s="116"/>
      <c r="P109" s="171" t="s">
        <v>946</v>
      </c>
    </row>
    <row r="110" spans="1:17" s="3" customFormat="1" ht="12">
      <c r="A110" s="15" t="s">
        <v>865</v>
      </c>
      <c r="B110" s="15" t="s">
        <v>924</v>
      </c>
      <c r="C110" s="25" t="s">
        <v>1029</v>
      </c>
      <c r="D110" s="15" t="s">
        <v>1030</v>
      </c>
      <c r="E110" s="15" t="s">
        <v>23</v>
      </c>
      <c r="F110" s="113">
        <v>79.599999999999994</v>
      </c>
      <c r="G110" s="113">
        <v>55.72</v>
      </c>
      <c r="H110" s="113">
        <v>100</v>
      </c>
      <c r="I110" s="113">
        <v>10</v>
      </c>
      <c r="J110" s="113">
        <v>21.73</v>
      </c>
      <c r="K110" s="113">
        <v>4.3499999999999996</v>
      </c>
      <c r="L110" s="113">
        <v>70.069999999999993</v>
      </c>
      <c r="M110" s="114">
        <v>31</v>
      </c>
      <c r="N110" s="117">
        <v>14</v>
      </c>
      <c r="O110" s="114"/>
      <c r="P110" s="172"/>
    </row>
    <row r="111" spans="1:17" s="4" customFormat="1" ht="12">
      <c r="A111" s="15" t="s">
        <v>865</v>
      </c>
      <c r="B111" s="18" t="s">
        <v>1031</v>
      </c>
      <c r="C111" s="25" t="s">
        <v>1032</v>
      </c>
      <c r="D111" s="15" t="s">
        <v>1033</v>
      </c>
      <c r="E111" s="18" t="s">
        <v>20</v>
      </c>
      <c r="F111" s="112">
        <v>68.5</v>
      </c>
      <c r="G111" s="112">
        <v>47.25</v>
      </c>
      <c r="H111" s="113">
        <v>100</v>
      </c>
      <c r="I111" s="112">
        <v>10</v>
      </c>
      <c r="J111" s="112">
        <v>26.64</v>
      </c>
      <c r="K111" s="112">
        <v>5.33</v>
      </c>
      <c r="L111" s="112">
        <v>62.58</v>
      </c>
      <c r="M111" s="116">
        <v>70</v>
      </c>
      <c r="N111" s="115">
        <v>37</v>
      </c>
      <c r="O111" s="116"/>
      <c r="P111" s="171" t="s">
        <v>1034</v>
      </c>
    </row>
    <row r="112" spans="1:17" s="3" customFormat="1" ht="12">
      <c r="A112" s="15" t="s">
        <v>865</v>
      </c>
      <c r="B112" s="18" t="s">
        <v>1031</v>
      </c>
      <c r="C112" s="25" t="s">
        <v>1035</v>
      </c>
      <c r="D112" s="15" t="s">
        <v>1036</v>
      </c>
      <c r="E112" s="18" t="s">
        <v>20</v>
      </c>
      <c r="F112" s="112">
        <v>84.9</v>
      </c>
      <c r="G112" s="112">
        <v>59.43</v>
      </c>
      <c r="H112" s="113">
        <v>100</v>
      </c>
      <c r="I112" s="112">
        <v>10</v>
      </c>
      <c r="J112" s="112">
        <v>23</v>
      </c>
      <c r="K112" s="112">
        <v>4.5999999999999996</v>
      </c>
      <c r="L112" s="112">
        <v>74.03</v>
      </c>
      <c r="M112" s="116">
        <v>7</v>
      </c>
      <c r="N112" s="115">
        <v>4</v>
      </c>
      <c r="O112" s="116" t="s">
        <v>26</v>
      </c>
      <c r="P112" s="171"/>
      <c r="Q112" s="29"/>
    </row>
    <row r="113" spans="1:17" s="3" customFormat="1" ht="12">
      <c r="A113" s="15" t="s">
        <v>865</v>
      </c>
      <c r="B113" s="18" t="s">
        <v>1031</v>
      </c>
      <c r="C113" s="25" t="s">
        <v>1037</v>
      </c>
      <c r="D113" s="15" t="s">
        <v>1038</v>
      </c>
      <c r="E113" s="18" t="s">
        <v>23</v>
      </c>
      <c r="F113" s="112">
        <v>81.2</v>
      </c>
      <c r="G113" s="112">
        <v>56.84</v>
      </c>
      <c r="H113" s="113">
        <v>100</v>
      </c>
      <c r="I113" s="112">
        <v>10</v>
      </c>
      <c r="J113" s="112">
        <v>21.69</v>
      </c>
      <c r="K113" s="112">
        <v>4.34</v>
      </c>
      <c r="L113" s="112">
        <v>71.180000000000007</v>
      </c>
      <c r="M113" s="116">
        <v>16</v>
      </c>
      <c r="N113" s="115">
        <v>10</v>
      </c>
      <c r="O113" s="116" t="s">
        <v>206</v>
      </c>
      <c r="P113" s="171"/>
      <c r="Q113" s="29"/>
    </row>
    <row r="114" spans="1:17" s="3" customFormat="1" ht="12">
      <c r="A114" s="15" t="s">
        <v>865</v>
      </c>
      <c r="B114" s="18" t="s">
        <v>1031</v>
      </c>
      <c r="C114" s="25" t="s">
        <v>1039</v>
      </c>
      <c r="D114" s="15" t="s">
        <v>1040</v>
      </c>
      <c r="E114" s="18" t="s">
        <v>20</v>
      </c>
      <c r="F114" s="112">
        <v>76.7</v>
      </c>
      <c r="G114" s="112">
        <v>53.69</v>
      </c>
      <c r="H114" s="113">
        <v>100</v>
      </c>
      <c r="I114" s="112">
        <v>10</v>
      </c>
      <c r="J114" s="112">
        <v>23.86</v>
      </c>
      <c r="K114" s="112">
        <v>4.7699999999999996</v>
      </c>
      <c r="L114" s="112">
        <v>68.459999999999994</v>
      </c>
      <c r="M114" s="116">
        <v>33</v>
      </c>
      <c r="N114" s="115">
        <v>19</v>
      </c>
      <c r="O114" s="116"/>
      <c r="P114" s="171"/>
      <c r="Q114" s="29"/>
    </row>
    <row r="115" spans="1:17" s="3" customFormat="1" ht="12">
      <c r="A115" s="15" t="s">
        <v>865</v>
      </c>
      <c r="B115" s="18" t="s">
        <v>1031</v>
      </c>
      <c r="C115" s="25" t="s">
        <v>1041</v>
      </c>
      <c r="D115" s="15" t="s">
        <v>1042</v>
      </c>
      <c r="E115" s="18" t="s">
        <v>23</v>
      </c>
      <c r="F115" s="112">
        <v>76</v>
      </c>
      <c r="G115" s="112">
        <v>53.2</v>
      </c>
      <c r="H115" s="113">
        <v>100</v>
      </c>
      <c r="I115" s="112">
        <v>10</v>
      </c>
      <c r="J115" s="112">
        <v>29.5</v>
      </c>
      <c r="K115" s="112">
        <v>5.9</v>
      </c>
      <c r="L115" s="112">
        <v>69.099999999999994</v>
      </c>
      <c r="M115" s="116">
        <v>31</v>
      </c>
      <c r="N115" s="115">
        <v>17</v>
      </c>
      <c r="O115" s="116"/>
      <c r="P115" s="171"/>
      <c r="Q115" s="29"/>
    </row>
    <row r="116" spans="1:17" s="3" customFormat="1" ht="12">
      <c r="A116" s="15" t="s">
        <v>865</v>
      </c>
      <c r="B116" s="18" t="s">
        <v>1031</v>
      </c>
      <c r="C116" s="25" t="s">
        <v>1043</v>
      </c>
      <c r="D116" s="15" t="s">
        <v>1044</v>
      </c>
      <c r="E116" s="18" t="s">
        <v>23</v>
      </c>
      <c r="F116" s="112">
        <v>79.900000000000006</v>
      </c>
      <c r="G116" s="112">
        <v>55.93</v>
      </c>
      <c r="H116" s="113">
        <v>100</v>
      </c>
      <c r="I116" s="112">
        <v>10</v>
      </c>
      <c r="J116" s="112">
        <v>28.36</v>
      </c>
      <c r="K116" s="112">
        <v>5.67</v>
      </c>
      <c r="L116" s="112">
        <v>71.599999999999994</v>
      </c>
      <c r="M116" s="116">
        <v>15</v>
      </c>
      <c r="N116" s="115">
        <v>9</v>
      </c>
      <c r="O116" s="116" t="s">
        <v>37</v>
      </c>
      <c r="P116" s="176"/>
      <c r="Q116" s="29"/>
    </row>
    <row r="117" spans="1:17" s="3" customFormat="1" ht="12">
      <c r="A117" s="15" t="s">
        <v>865</v>
      </c>
      <c r="B117" s="18" t="s">
        <v>1031</v>
      </c>
      <c r="C117" s="25" t="s">
        <v>1045</v>
      </c>
      <c r="D117" s="15" t="s">
        <v>1046</v>
      </c>
      <c r="E117" s="18" t="s">
        <v>20</v>
      </c>
      <c r="F117" s="112">
        <v>75</v>
      </c>
      <c r="G117" s="112">
        <v>52.5</v>
      </c>
      <c r="H117" s="113">
        <v>100</v>
      </c>
      <c r="I117" s="112">
        <v>10</v>
      </c>
      <c r="J117" s="112">
        <v>13.21</v>
      </c>
      <c r="K117" s="112">
        <v>2.64</v>
      </c>
      <c r="L117" s="112">
        <v>65.14</v>
      </c>
      <c r="M117" s="116">
        <v>54</v>
      </c>
      <c r="N117" s="115">
        <v>28</v>
      </c>
      <c r="O117" s="116"/>
      <c r="P117" s="171"/>
    </row>
    <row r="118" spans="1:17" s="3" customFormat="1" ht="12">
      <c r="A118" s="15" t="s">
        <v>865</v>
      </c>
      <c r="B118" s="18" t="s">
        <v>1031</v>
      </c>
      <c r="C118" s="25" t="s">
        <v>1047</v>
      </c>
      <c r="D118" s="15" t="s">
        <v>1048</v>
      </c>
      <c r="E118" s="18" t="s">
        <v>23</v>
      </c>
      <c r="F118" s="112">
        <v>77.599999999999994</v>
      </c>
      <c r="G118" s="112">
        <v>54.32</v>
      </c>
      <c r="H118" s="113">
        <v>100</v>
      </c>
      <c r="I118" s="112">
        <v>10</v>
      </c>
      <c r="J118" s="112">
        <v>15.21</v>
      </c>
      <c r="K118" s="112">
        <v>3.04</v>
      </c>
      <c r="L118" s="112">
        <v>67.36</v>
      </c>
      <c r="M118" s="116">
        <v>40</v>
      </c>
      <c r="N118" s="115">
        <v>22</v>
      </c>
      <c r="O118" s="116"/>
      <c r="P118" s="171"/>
      <c r="Q118" s="29"/>
    </row>
    <row r="119" spans="1:17" s="3" customFormat="1" ht="12">
      <c r="A119" s="15" t="s">
        <v>865</v>
      </c>
      <c r="B119" s="18" t="s">
        <v>1031</v>
      </c>
      <c r="C119" s="25" t="s">
        <v>1049</v>
      </c>
      <c r="D119" s="15" t="s">
        <v>1050</v>
      </c>
      <c r="E119" s="18" t="s">
        <v>23</v>
      </c>
      <c r="F119" s="112">
        <v>76.400000000000006</v>
      </c>
      <c r="G119" s="112">
        <v>53.48</v>
      </c>
      <c r="H119" s="113">
        <v>100</v>
      </c>
      <c r="I119" s="112">
        <v>10</v>
      </c>
      <c r="J119" s="112">
        <v>14.93</v>
      </c>
      <c r="K119" s="112">
        <v>2.99</v>
      </c>
      <c r="L119" s="112">
        <v>66.47</v>
      </c>
      <c r="M119" s="116">
        <v>47</v>
      </c>
      <c r="N119" s="115">
        <v>24</v>
      </c>
      <c r="O119" s="116"/>
      <c r="P119" s="171"/>
    </row>
    <row r="120" spans="1:17" s="3" customFormat="1" ht="12">
      <c r="A120" s="15" t="s">
        <v>865</v>
      </c>
      <c r="B120" s="18" t="s">
        <v>1031</v>
      </c>
      <c r="C120" s="25" t="s">
        <v>1051</v>
      </c>
      <c r="D120" s="15" t="s">
        <v>1052</v>
      </c>
      <c r="E120" s="18" t="s">
        <v>23</v>
      </c>
      <c r="F120" s="112">
        <v>83.3</v>
      </c>
      <c r="G120" s="112">
        <v>58.31</v>
      </c>
      <c r="H120" s="113">
        <v>100</v>
      </c>
      <c r="I120" s="112">
        <v>10</v>
      </c>
      <c r="J120" s="112">
        <v>20.86</v>
      </c>
      <c r="K120" s="112">
        <v>4.17</v>
      </c>
      <c r="L120" s="112">
        <v>72.48</v>
      </c>
      <c r="M120" s="116">
        <v>11</v>
      </c>
      <c r="N120" s="115">
        <v>6</v>
      </c>
      <c r="O120" s="116" t="s">
        <v>37</v>
      </c>
      <c r="P120" s="171"/>
      <c r="Q120" s="29"/>
    </row>
    <row r="121" spans="1:17" s="3" customFormat="1" ht="12">
      <c r="A121" s="15" t="s">
        <v>865</v>
      </c>
      <c r="B121" s="18" t="s">
        <v>1031</v>
      </c>
      <c r="C121" s="25" t="s">
        <v>1053</v>
      </c>
      <c r="D121" s="15" t="s">
        <v>1054</v>
      </c>
      <c r="E121" s="18" t="s">
        <v>23</v>
      </c>
      <c r="F121" s="112">
        <v>76.400000000000006</v>
      </c>
      <c r="G121" s="112">
        <v>53.48</v>
      </c>
      <c r="H121" s="113">
        <v>97</v>
      </c>
      <c r="I121" s="112">
        <v>9.6999999999999993</v>
      </c>
      <c r="J121" s="112">
        <v>16</v>
      </c>
      <c r="K121" s="112">
        <v>3.2</v>
      </c>
      <c r="L121" s="112">
        <v>66.38</v>
      </c>
      <c r="M121" s="116">
        <v>49</v>
      </c>
      <c r="N121" s="115">
        <v>25</v>
      </c>
      <c r="O121" s="116"/>
      <c r="P121" s="171" t="s">
        <v>1055</v>
      </c>
    </row>
    <row r="122" spans="1:17" s="4" customFormat="1" ht="12">
      <c r="A122" s="15" t="s">
        <v>865</v>
      </c>
      <c r="B122" s="18" t="s">
        <v>1031</v>
      </c>
      <c r="C122" s="25" t="s">
        <v>1056</v>
      </c>
      <c r="D122" s="15" t="s">
        <v>1057</v>
      </c>
      <c r="E122" s="18" t="s">
        <v>23</v>
      </c>
      <c r="F122" s="112">
        <v>69.900000000000006</v>
      </c>
      <c r="G122" s="112">
        <v>48.93</v>
      </c>
      <c r="H122" s="113">
        <v>100</v>
      </c>
      <c r="I122" s="112">
        <v>10</v>
      </c>
      <c r="J122" s="112">
        <v>13.79</v>
      </c>
      <c r="K122" s="112">
        <v>2.76</v>
      </c>
      <c r="L122" s="112">
        <v>61.69</v>
      </c>
      <c r="M122" s="116">
        <v>74</v>
      </c>
      <c r="N122" s="115">
        <v>39</v>
      </c>
      <c r="O122" s="116"/>
      <c r="P122" s="171"/>
    </row>
    <row r="123" spans="1:17" s="3" customFormat="1" ht="12">
      <c r="A123" s="15" t="s">
        <v>865</v>
      </c>
      <c r="B123" s="18" t="s">
        <v>1031</v>
      </c>
      <c r="C123" s="25" t="s">
        <v>1058</v>
      </c>
      <c r="D123" s="15" t="s">
        <v>1059</v>
      </c>
      <c r="E123" s="18" t="s">
        <v>23</v>
      </c>
      <c r="F123" s="112">
        <v>79.5</v>
      </c>
      <c r="G123" s="112">
        <v>55.65</v>
      </c>
      <c r="H123" s="113">
        <v>100</v>
      </c>
      <c r="I123" s="112">
        <v>10</v>
      </c>
      <c r="J123" s="112">
        <v>19.5</v>
      </c>
      <c r="K123" s="112">
        <v>3.9</v>
      </c>
      <c r="L123" s="112">
        <v>69.55</v>
      </c>
      <c r="M123" s="116">
        <v>28</v>
      </c>
      <c r="N123" s="115">
        <v>15</v>
      </c>
      <c r="O123" s="116"/>
      <c r="P123" s="176"/>
      <c r="Q123" s="29"/>
    </row>
    <row r="124" spans="1:17" s="3" customFormat="1" ht="12">
      <c r="A124" s="15" t="s">
        <v>865</v>
      </c>
      <c r="B124" s="18" t="s">
        <v>1031</v>
      </c>
      <c r="C124" s="25" t="s">
        <v>1060</v>
      </c>
      <c r="D124" s="15" t="s">
        <v>1061</v>
      </c>
      <c r="E124" s="18" t="s">
        <v>23</v>
      </c>
      <c r="F124" s="112">
        <v>83.4</v>
      </c>
      <c r="G124" s="112">
        <v>58.38</v>
      </c>
      <c r="H124" s="113">
        <v>100</v>
      </c>
      <c r="I124" s="112">
        <v>10</v>
      </c>
      <c r="J124" s="112">
        <v>13.29</v>
      </c>
      <c r="K124" s="112">
        <v>2.66</v>
      </c>
      <c r="L124" s="112">
        <v>71.040000000000006</v>
      </c>
      <c r="M124" s="116">
        <v>17</v>
      </c>
      <c r="N124" s="115">
        <v>11</v>
      </c>
      <c r="O124" s="116"/>
      <c r="P124" s="171"/>
      <c r="Q124" s="29"/>
    </row>
    <row r="125" spans="1:17" s="3" customFormat="1" ht="12">
      <c r="A125" s="15" t="s">
        <v>865</v>
      </c>
      <c r="B125" s="18" t="s">
        <v>1031</v>
      </c>
      <c r="C125" s="25" t="s">
        <v>1062</v>
      </c>
      <c r="D125" s="15" t="s">
        <v>1063</v>
      </c>
      <c r="E125" s="18" t="s">
        <v>20</v>
      </c>
      <c r="F125" s="112">
        <v>80.099999999999994</v>
      </c>
      <c r="G125" s="112">
        <v>56.07</v>
      </c>
      <c r="H125" s="113">
        <v>100</v>
      </c>
      <c r="I125" s="112">
        <v>10</v>
      </c>
      <c r="J125" s="112">
        <v>16.93</v>
      </c>
      <c r="K125" s="112">
        <v>3.39</v>
      </c>
      <c r="L125" s="112">
        <v>69.459999999999994</v>
      </c>
      <c r="M125" s="116">
        <v>29</v>
      </c>
      <c r="N125" s="115">
        <v>16</v>
      </c>
      <c r="O125" s="116"/>
      <c r="P125" s="171"/>
      <c r="Q125" s="29"/>
    </row>
    <row r="126" spans="1:17" s="4" customFormat="1" ht="12">
      <c r="A126" s="15" t="s">
        <v>865</v>
      </c>
      <c r="B126" s="18" t="s">
        <v>1031</v>
      </c>
      <c r="C126" s="25" t="s">
        <v>1064</v>
      </c>
      <c r="D126" s="15" t="s">
        <v>1065</v>
      </c>
      <c r="E126" s="18" t="s">
        <v>20</v>
      </c>
      <c r="F126" s="112">
        <v>73.5</v>
      </c>
      <c r="G126" s="112">
        <v>51.45</v>
      </c>
      <c r="H126" s="113">
        <v>100</v>
      </c>
      <c r="I126" s="112">
        <v>10</v>
      </c>
      <c r="J126" s="112">
        <v>14.14</v>
      </c>
      <c r="K126" s="112">
        <v>2.83</v>
      </c>
      <c r="L126" s="112">
        <v>64.28</v>
      </c>
      <c r="M126" s="116">
        <v>64</v>
      </c>
      <c r="N126" s="115">
        <v>33</v>
      </c>
      <c r="O126" s="116"/>
      <c r="P126" s="171"/>
    </row>
    <row r="127" spans="1:17" s="4" customFormat="1" ht="12">
      <c r="A127" s="15" t="s">
        <v>865</v>
      </c>
      <c r="B127" s="18" t="s">
        <v>1031</v>
      </c>
      <c r="C127" s="25" t="s">
        <v>1066</v>
      </c>
      <c r="D127" s="15" t="s">
        <v>1067</v>
      </c>
      <c r="E127" s="18" t="s">
        <v>20</v>
      </c>
      <c r="F127" s="112">
        <v>72.2</v>
      </c>
      <c r="G127" s="112">
        <v>50.54</v>
      </c>
      <c r="H127" s="113">
        <v>100</v>
      </c>
      <c r="I127" s="112">
        <v>10</v>
      </c>
      <c r="J127" s="112">
        <v>20.57</v>
      </c>
      <c r="K127" s="112">
        <v>4.1100000000000003</v>
      </c>
      <c r="L127" s="112">
        <v>64.650000000000006</v>
      </c>
      <c r="M127" s="116">
        <v>60</v>
      </c>
      <c r="N127" s="115">
        <v>31</v>
      </c>
      <c r="O127" s="116"/>
      <c r="P127" s="171"/>
    </row>
    <row r="128" spans="1:17" s="4" customFormat="1" ht="12">
      <c r="A128" s="15" t="s">
        <v>865</v>
      </c>
      <c r="B128" s="18" t="s">
        <v>1031</v>
      </c>
      <c r="C128" s="25" t="s">
        <v>1068</v>
      </c>
      <c r="D128" s="15" t="s">
        <v>1069</v>
      </c>
      <c r="E128" s="18" t="s">
        <v>20</v>
      </c>
      <c r="F128" s="112">
        <v>69.7</v>
      </c>
      <c r="G128" s="112">
        <v>48.79</v>
      </c>
      <c r="H128" s="113">
        <v>100</v>
      </c>
      <c r="I128" s="112">
        <v>10</v>
      </c>
      <c r="J128" s="112">
        <v>24.79</v>
      </c>
      <c r="K128" s="112">
        <v>4.96</v>
      </c>
      <c r="L128" s="112">
        <v>63.75</v>
      </c>
      <c r="M128" s="116">
        <v>66</v>
      </c>
      <c r="N128" s="115">
        <v>34</v>
      </c>
      <c r="O128" s="116"/>
      <c r="P128" s="171"/>
    </row>
    <row r="129" spans="1:17" s="3" customFormat="1" ht="12">
      <c r="A129" s="15" t="s">
        <v>865</v>
      </c>
      <c r="B129" s="18" t="s">
        <v>1031</v>
      </c>
      <c r="C129" s="25" t="s">
        <v>1070</v>
      </c>
      <c r="D129" s="15" t="s">
        <v>1071</v>
      </c>
      <c r="E129" s="18" t="s">
        <v>23</v>
      </c>
      <c r="F129" s="112">
        <v>78</v>
      </c>
      <c r="G129" s="112">
        <v>54.6</v>
      </c>
      <c r="H129" s="113">
        <v>100</v>
      </c>
      <c r="I129" s="112">
        <v>10</v>
      </c>
      <c r="J129" s="112">
        <v>15.21</v>
      </c>
      <c r="K129" s="112">
        <v>3.04</v>
      </c>
      <c r="L129" s="112">
        <v>67.64</v>
      </c>
      <c r="M129" s="116">
        <v>37</v>
      </c>
      <c r="N129" s="115">
        <v>20</v>
      </c>
      <c r="O129" s="116"/>
      <c r="P129" s="171"/>
      <c r="Q129" s="29"/>
    </row>
    <row r="130" spans="1:17" s="3" customFormat="1" ht="12">
      <c r="A130" s="15" t="s">
        <v>865</v>
      </c>
      <c r="B130" s="18" t="s">
        <v>1031</v>
      </c>
      <c r="C130" s="25" t="s">
        <v>1072</v>
      </c>
      <c r="D130" s="15" t="s">
        <v>1073</v>
      </c>
      <c r="E130" s="18" t="s">
        <v>23</v>
      </c>
      <c r="F130" s="112">
        <v>82.7</v>
      </c>
      <c r="G130" s="112">
        <v>57.89</v>
      </c>
      <c r="H130" s="113">
        <v>100</v>
      </c>
      <c r="I130" s="112">
        <v>10</v>
      </c>
      <c r="J130" s="112">
        <v>30.5</v>
      </c>
      <c r="K130" s="112">
        <v>6.1</v>
      </c>
      <c r="L130" s="112">
        <v>73.989999999999995</v>
      </c>
      <c r="M130" s="116">
        <v>8</v>
      </c>
      <c r="N130" s="115">
        <v>5</v>
      </c>
      <c r="O130" s="116" t="s">
        <v>37</v>
      </c>
      <c r="P130" s="171"/>
      <c r="Q130" s="29"/>
    </row>
    <row r="131" spans="1:17" s="4" customFormat="1" ht="12">
      <c r="A131" s="15" t="s">
        <v>865</v>
      </c>
      <c r="B131" s="18" t="s">
        <v>1031</v>
      </c>
      <c r="C131" s="25" t="s">
        <v>1074</v>
      </c>
      <c r="D131" s="15" t="s">
        <v>1075</v>
      </c>
      <c r="E131" s="18" t="s">
        <v>20</v>
      </c>
      <c r="F131" s="112">
        <v>73.3</v>
      </c>
      <c r="G131" s="112">
        <v>50.61</v>
      </c>
      <c r="H131" s="113">
        <v>100</v>
      </c>
      <c r="I131" s="112">
        <v>10</v>
      </c>
      <c r="J131" s="112">
        <v>13.71</v>
      </c>
      <c r="K131" s="112">
        <v>2.742</v>
      </c>
      <c r="L131" s="112">
        <v>63.35</v>
      </c>
      <c r="M131" s="116">
        <v>68</v>
      </c>
      <c r="N131" s="115">
        <v>35</v>
      </c>
      <c r="O131" s="116"/>
      <c r="P131" s="171" t="s">
        <v>1034</v>
      </c>
    </row>
    <row r="132" spans="1:17" s="3" customFormat="1" ht="12">
      <c r="A132" s="15" t="s">
        <v>865</v>
      </c>
      <c r="B132" s="18" t="s">
        <v>1031</v>
      </c>
      <c r="C132" s="25" t="s">
        <v>1076</v>
      </c>
      <c r="D132" s="15" t="s">
        <v>1077</v>
      </c>
      <c r="E132" s="18" t="s">
        <v>23</v>
      </c>
      <c r="F132" s="112">
        <v>81.400000000000006</v>
      </c>
      <c r="G132" s="112">
        <v>56.98</v>
      </c>
      <c r="H132" s="113">
        <v>100</v>
      </c>
      <c r="I132" s="112">
        <v>10</v>
      </c>
      <c r="J132" s="112">
        <v>23.33</v>
      </c>
      <c r="K132" s="112">
        <v>4.67</v>
      </c>
      <c r="L132" s="112">
        <v>71.650000000000006</v>
      </c>
      <c r="M132" s="116">
        <v>13</v>
      </c>
      <c r="N132" s="115">
        <v>8</v>
      </c>
      <c r="O132" s="116" t="s">
        <v>37</v>
      </c>
      <c r="P132" s="171"/>
      <c r="Q132" s="29"/>
    </row>
    <row r="133" spans="1:17" s="3" customFormat="1" ht="12">
      <c r="A133" s="15" t="s">
        <v>865</v>
      </c>
      <c r="B133" s="18" t="s">
        <v>1031</v>
      </c>
      <c r="C133" s="25" t="s">
        <v>1078</v>
      </c>
      <c r="D133" s="15" t="s">
        <v>1079</v>
      </c>
      <c r="E133" s="18" t="s">
        <v>23</v>
      </c>
      <c r="F133" s="112">
        <v>81.599999999999994</v>
      </c>
      <c r="G133" s="112">
        <v>57.12</v>
      </c>
      <c r="H133" s="113">
        <v>100</v>
      </c>
      <c r="I133" s="112">
        <v>10</v>
      </c>
      <c r="J133" s="112">
        <v>17.5</v>
      </c>
      <c r="K133" s="112">
        <v>3.5</v>
      </c>
      <c r="L133" s="112">
        <v>70.62</v>
      </c>
      <c r="M133" s="116">
        <v>20</v>
      </c>
      <c r="N133" s="115">
        <v>13</v>
      </c>
      <c r="O133" s="116"/>
      <c r="P133" s="171"/>
      <c r="Q133" s="29"/>
    </row>
    <row r="134" spans="1:17" s="3" customFormat="1" ht="12">
      <c r="A134" s="15" t="s">
        <v>865</v>
      </c>
      <c r="B134" s="18" t="s">
        <v>1031</v>
      </c>
      <c r="C134" s="25" t="s">
        <v>1080</v>
      </c>
      <c r="D134" s="15" t="s">
        <v>1081</v>
      </c>
      <c r="E134" s="18" t="s">
        <v>23</v>
      </c>
      <c r="F134" s="112">
        <v>85.6</v>
      </c>
      <c r="G134" s="112">
        <v>59.92</v>
      </c>
      <c r="H134" s="113">
        <v>100</v>
      </c>
      <c r="I134" s="112">
        <v>10</v>
      </c>
      <c r="J134" s="112">
        <v>29.2</v>
      </c>
      <c r="K134" s="112">
        <v>5.84</v>
      </c>
      <c r="L134" s="112">
        <v>75.760000000000005</v>
      </c>
      <c r="M134" s="116">
        <v>3</v>
      </c>
      <c r="N134" s="115">
        <v>1</v>
      </c>
      <c r="O134" s="116" t="s">
        <v>26</v>
      </c>
      <c r="P134" s="171"/>
      <c r="Q134" s="29"/>
    </row>
    <row r="135" spans="1:17" s="3" customFormat="1" ht="12">
      <c r="A135" s="15" t="s">
        <v>865</v>
      </c>
      <c r="B135" s="18" t="s">
        <v>1031</v>
      </c>
      <c r="C135" s="25" t="s">
        <v>1082</v>
      </c>
      <c r="D135" s="15" t="s">
        <v>1083</v>
      </c>
      <c r="E135" s="18" t="s">
        <v>20</v>
      </c>
      <c r="F135" s="112">
        <v>75.2</v>
      </c>
      <c r="G135" s="112">
        <v>52.64</v>
      </c>
      <c r="H135" s="113">
        <v>100</v>
      </c>
      <c r="I135" s="112">
        <v>10</v>
      </c>
      <c r="J135" s="112">
        <v>40.5</v>
      </c>
      <c r="K135" s="112">
        <v>8.1</v>
      </c>
      <c r="L135" s="112">
        <v>70.739999999999995</v>
      </c>
      <c r="M135" s="116">
        <v>19</v>
      </c>
      <c r="N135" s="115">
        <v>12</v>
      </c>
      <c r="O135" s="116"/>
      <c r="P135" s="171"/>
      <c r="Q135" s="29"/>
    </row>
    <row r="136" spans="1:17" s="3" customFormat="1" ht="12">
      <c r="A136" s="15" t="s">
        <v>865</v>
      </c>
      <c r="B136" s="18" t="s">
        <v>1031</v>
      </c>
      <c r="C136" s="25" t="s">
        <v>1084</v>
      </c>
      <c r="D136" s="15" t="s">
        <v>1085</v>
      </c>
      <c r="E136" s="18" t="s">
        <v>23</v>
      </c>
      <c r="F136" s="112">
        <v>76</v>
      </c>
      <c r="G136" s="112">
        <v>53.2</v>
      </c>
      <c r="H136" s="113">
        <v>100</v>
      </c>
      <c r="I136" s="112">
        <v>10</v>
      </c>
      <c r="J136" s="112">
        <v>36.29</v>
      </c>
      <c r="K136" s="112">
        <v>7.26</v>
      </c>
      <c r="L136" s="112">
        <v>70.459999999999994</v>
      </c>
      <c r="M136" s="116">
        <v>22</v>
      </c>
      <c r="N136" s="115">
        <v>14</v>
      </c>
      <c r="O136" s="116"/>
      <c r="P136" s="171"/>
      <c r="Q136" s="29"/>
    </row>
    <row r="137" spans="1:17" s="4" customFormat="1" ht="12">
      <c r="A137" s="15" t="s">
        <v>865</v>
      </c>
      <c r="B137" s="18" t="s">
        <v>1031</v>
      </c>
      <c r="C137" s="25" t="s">
        <v>1086</v>
      </c>
      <c r="D137" s="15" t="s">
        <v>1087</v>
      </c>
      <c r="E137" s="18" t="s">
        <v>20</v>
      </c>
      <c r="F137" s="112">
        <v>70.599999999999994</v>
      </c>
      <c r="G137" s="112">
        <v>49.42</v>
      </c>
      <c r="H137" s="113">
        <v>100</v>
      </c>
      <c r="I137" s="112">
        <v>10</v>
      </c>
      <c r="J137" s="112">
        <v>13.12</v>
      </c>
      <c r="K137" s="112">
        <v>2.62</v>
      </c>
      <c r="L137" s="112">
        <v>62.04</v>
      </c>
      <c r="M137" s="116">
        <v>73</v>
      </c>
      <c r="N137" s="115">
        <v>38</v>
      </c>
      <c r="O137" s="116"/>
      <c r="P137" s="177" t="s">
        <v>1088</v>
      </c>
    </row>
    <row r="138" spans="1:17" s="3" customFormat="1" ht="12">
      <c r="A138" s="15" t="s">
        <v>865</v>
      </c>
      <c r="B138" s="18" t="s">
        <v>1031</v>
      </c>
      <c r="C138" s="25" t="s">
        <v>1089</v>
      </c>
      <c r="D138" s="30" t="s">
        <v>1090</v>
      </c>
      <c r="E138" s="18" t="s">
        <v>23</v>
      </c>
      <c r="F138" s="112">
        <v>81.3</v>
      </c>
      <c r="G138" s="112">
        <v>56.91</v>
      </c>
      <c r="H138" s="113">
        <v>100</v>
      </c>
      <c r="I138" s="112">
        <v>10</v>
      </c>
      <c r="J138" s="112">
        <v>38.28</v>
      </c>
      <c r="K138" s="112">
        <v>7.66</v>
      </c>
      <c r="L138" s="112">
        <v>74.569999999999993</v>
      </c>
      <c r="M138" s="116">
        <v>6</v>
      </c>
      <c r="N138" s="115">
        <v>3</v>
      </c>
      <c r="O138" s="116" t="s">
        <v>26</v>
      </c>
      <c r="P138" s="171"/>
      <c r="Q138" s="29"/>
    </row>
    <row r="139" spans="1:17" s="3" customFormat="1" ht="12">
      <c r="A139" s="15" t="s">
        <v>865</v>
      </c>
      <c r="B139" s="18" t="s">
        <v>1031</v>
      </c>
      <c r="C139" s="25" t="s">
        <v>1091</v>
      </c>
      <c r="D139" s="15" t="s">
        <v>1092</v>
      </c>
      <c r="E139" s="18" t="s">
        <v>23</v>
      </c>
      <c r="F139" s="112">
        <v>74.900000000000006</v>
      </c>
      <c r="G139" s="112">
        <v>52.43</v>
      </c>
      <c r="H139" s="113">
        <v>100</v>
      </c>
      <c r="I139" s="112">
        <v>10</v>
      </c>
      <c r="J139" s="112">
        <v>16.79</v>
      </c>
      <c r="K139" s="112">
        <v>3.36</v>
      </c>
      <c r="L139" s="112">
        <v>65.790000000000006</v>
      </c>
      <c r="M139" s="116">
        <v>50</v>
      </c>
      <c r="N139" s="115">
        <v>26</v>
      </c>
      <c r="O139" s="116"/>
      <c r="P139" s="171"/>
    </row>
    <row r="140" spans="1:17" s="3" customFormat="1" ht="12">
      <c r="A140" s="15" t="s">
        <v>865</v>
      </c>
      <c r="B140" s="18" t="s">
        <v>1031</v>
      </c>
      <c r="C140" s="25" t="s">
        <v>1093</v>
      </c>
      <c r="D140" s="15" t="s">
        <v>1094</v>
      </c>
      <c r="E140" s="18" t="s">
        <v>20</v>
      </c>
      <c r="F140" s="112">
        <v>82.5</v>
      </c>
      <c r="G140" s="112">
        <v>57.75</v>
      </c>
      <c r="H140" s="113">
        <v>97</v>
      </c>
      <c r="I140" s="112">
        <v>9.6999999999999993</v>
      </c>
      <c r="J140" s="112">
        <v>37.119999999999997</v>
      </c>
      <c r="K140" s="112">
        <v>7.42</v>
      </c>
      <c r="L140" s="112">
        <v>74.87</v>
      </c>
      <c r="M140" s="116">
        <v>4</v>
      </c>
      <c r="N140" s="115">
        <v>2</v>
      </c>
      <c r="O140" s="116" t="s">
        <v>26</v>
      </c>
      <c r="P140" s="171" t="s">
        <v>1095</v>
      </c>
      <c r="Q140" s="29"/>
    </row>
    <row r="141" spans="1:17" s="3" customFormat="1" ht="12">
      <c r="A141" s="15" t="s">
        <v>865</v>
      </c>
      <c r="B141" s="18" t="s">
        <v>1031</v>
      </c>
      <c r="C141" s="25" t="s">
        <v>1096</v>
      </c>
      <c r="D141" s="15" t="s">
        <v>1097</v>
      </c>
      <c r="E141" s="18" t="s">
        <v>20</v>
      </c>
      <c r="F141" s="112">
        <v>74.099999999999994</v>
      </c>
      <c r="G141" s="112">
        <v>51.87</v>
      </c>
      <c r="H141" s="113">
        <v>97</v>
      </c>
      <c r="I141" s="112">
        <v>9.6999999999999993</v>
      </c>
      <c r="J141" s="112">
        <v>21.48</v>
      </c>
      <c r="K141" s="112">
        <v>4.3</v>
      </c>
      <c r="L141" s="112">
        <v>65.17</v>
      </c>
      <c r="M141" s="116">
        <v>52</v>
      </c>
      <c r="N141" s="115">
        <v>27</v>
      </c>
      <c r="O141" s="116"/>
      <c r="P141" s="171" t="s">
        <v>1095</v>
      </c>
    </row>
    <row r="142" spans="1:17" s="3" customFormat="1" ht="12">
      <c r="A142" s="15" t="s">
        <v>865</v>
      </c>
      <c r="B142" s="18" t="s">
        <v>1031</v>
      </c>
      <c r="C142" s="25" t="s">
        <v>1098</v>
      </c>
      <c r="D142" s="15" t="s">
        <v>1099</v>
      </c>
      <c r="E142" s="18" t="s">
        <v>23</v>
      </c>
      <c r="F142" s="112">
        <v>77.099999999999994</v>
      </c>
      <c r="G142" s="112">
        <v>53.97</v>
      </c>
      <c r="H142" s="113">
        <v>100</v>
      </c>
      <c r="I142" s="112">
        <v>10</v>
      </c>
      <c r="J142" s="112">
        <v>15.86</v>
      </c>
      <c r="K142" s="112">
        <v>3.17</v>
      </c>
      <c r="L142" s="112">
        <v>67.14</v>
      </c>
      <c r="M142" s="116">
        <v>41</v>
      </c>
      <c r="N142" s="115">
        <v>23</v>
      </c>
      <c r="O142" s="116"/>
      <c r="P142" s="171"/>
    </row>
    <row r="143" spans="1:17" s="3" customFormat="1" ht="12">
      <c r="A143" s="15" t="s">
        <v>865</v>
      </c>
      <c r="B143" s="18" t="s">
        <v>1031</v>
      </c>
      <c r="C143" s="25" t="s">
        <v>1100</v>
      </c>
      <c r="D143" s="15" t="s">
        <v>1101</v>
      </c>
      <c r="E143" s="18" t="s">
        <v>23</v>
      </c>
      <c r="F143" s="112">
        <v>79.3</v>
      </c>
      <c r="G143" s="112">
        <v>55.51</v>
      </c>
      <c r="H143" s="113">
        <v>97</v>
      </c>
      <c r="I143" s="112">
        <v>9.6999999999999993</v>
      </c>
      <c r="J143" s="112">
        <v>24.52</v>
      </c>
      <c r="K143" s="112">
        <v>4.9000000000000004</v>
      </c>
      <c r="L143" s="112">
        <v>70.11</v>
      </c>
      <c r="M143" s="116">
        <v>24</v>
      </c>
      <c r="N143" s="115">
        <v>10</v>
      </c>
      <c r="O143" s="116"/>
      <c r="P143" s="171"/>
      <c r="Q143" s="29"/>
    </row>
    <row r="144" spans="1:17" s="3" customFormat="1" ht="24">
      <c r="A144" s="15" t="s">
        <v>865</v>
      </c>
      <c r="B144" s="18" t="s">
        <v>1031</v>
      </c>
      <c r="C144" s="25" t="s">
        <v>1102</v>
      </c>
      <c r="D144" s="15" t="s">
        <v>1103</v>
      </c>
      <c r="E144" s="18" t="s">
        <v>20</v>
      </c>
      <c r="F144" s="112">
        <v>75.099999999999994</v>
      </c>
      <c r="G144" s="112">
        <v>52.57</v>
      </c>
      <c r="H144" s="113">
        <v>94</v>
      </c>
      <c r="I144" s="112">
        <v>9.4</v>
      </c>
      <c r="J144" s="112">
        <v>27.71</v>
      </c>
      <c r="K144" s="112">
        <v>5.54</v>
      </c>
      <c r="L144" s="112">
        <v>67.510000000000005</v>
      </c>
      <c r="M144" s="116">
        <v>38</v>
      </c>
      <c r="N144" s="115">
        <v>21</v>
      </c>
      <c r="O144" s="116"/>
      <c r="P144" s="171" t="s">
        <v>1104</v>
      </c>
      <c r="Q144" s="29"/>
    </row>
    <row r="145" spans="1:17" s="4" customFormat="1" ht="24">
      <c r="A145" s="15" t="s">
        <v>865</v>
      </c>
      <c r="B145" s="18" t="s">
        <v>1031</v>
      </c>
      <c r="C145" s="25" t="s">
        <v>1105</v>
      </c>
      <c r="D145" s="15" t="s">
        <v>1106</v>
      </c>
      <c r="E145" s="18" t="s">
        <v>20</v>
      </c>
      <c r="F145" s="112">
        <v>75</v>
      </c>
      <c r="G145" s="112">
        <v>52.5</v>
      </c>
      <c r="H145" s="113">
        <v>94</v>
      </c>
      <c r="I145" s="112">
        <v>9.4</v>
      </c>
      <c r="J145" s="112">
        <v>15.21</v>
      </c>
      <c r="K145" s="112">
        <v>3.04</v>
      </c>
      <c r="L145" s="112">
        <v>64.94</v>
      </c>
      <c r="M145" s="116">
        <v>56</v>
      </c>
      <c r="N145" s="115">
        <v>29</v>
      </c>
      <c r="O145" s="116"/>
      <c r="P145" s="171" t="s">
        <v>1107</v>
      </c>
    </row>
    <row r="146" spans="1:17" s="3" customFormat="1" ht="12">
      <c r="A146" s="15" t="s">
        <v>865</v>
      </c>
      <c r="B146" s="18" t="s">
        <v>1031</v>
      </c>
      <c r="C146" s="25" t="s">
        <v>1108</v>
      </c>
      <c r="D146" s="15" t="s">
        <v>1109</v>
      </c>
      <c r="E146" s="18" t="s">
        <v>20</v>
      </c>
      <c r="F146" s="112">
        <v>75.7</v>
      </c>
      <c r="G146" s="112">
        <v>52.99</v>
      </c>
      <c r="H146" s="113">
        <v>100</v>
      </c>
      <c r="I146" s="112">
        <v>10</v>
      </c>
      <c r="J146" s="112">
        <v>44.43</v>
      </c>
      <c r="K146" s="112">
        <v>8.8859999999999992</v>
      </c>
      <c r="L146" s="112">
        <v>71.88</v>
      </c>
      <c r="M146" s="116">
        <v>12</v>
      </c>
      <c r="N146" s="115">
        <v>7</v>
      </c>
      <c r="O146" s="116" t="s">
        <v>37</v>
      </c>
      <c r="P146" s="171"/>
      <c r="Q146" s="29"/>
    </row>
    <row r="147" spans="1:17" s="3" customFormat="1" ht="12">
      <c r="A147" s="15" t="s">
        <v>865</v>
      </c>
      <c r="B147" s="18" t="s">
        <v>1031</v>
      </c>
      <c r="C147" s="25" t="s">
        <v>1110</v>
      </c>
      <c r="D147" s="15" t="s">
        <v>1111</v>
      </c>
      <c r="E147" s="18" t="s">
        <v>23</v>
      </c>
      <c r="F147" s="112">
        <v>77</v>
      </c>
      <c r="G147" s="112">
        <v>53.9</v>
      </c>
      <c r="H147" s="113">
        <v>97</v>
      </c>
      <c r="I147" s="112">
        <v>9.6999999999999993</v>
      </c>
      <c r="J147" s="112">
        <v>16.54</v>
      </c>
      <c r="K147" s="112">
        <v>3.31</v>
      </c>
      <c r="L147" s="112">
        <v>66.91</v>
      </c>
      <c r="M147" s="116">
        <v>43</v>
      </c>
      <c r="N147" s="115">
        <v>20</v>
      </c>
      <c r="O147" s="116"/>
      <c r="P147" s="171"/>
    </row>
    <row r="148" spans="1:17" s="4" customFormat="1" ht="12">
      <c r="A148" s="15" t="s">
        <v>865</v>
      </c>
      <c r="B148" s="18" t="s">
        <v>1031</v>
      </c>
      <c r="C148" s="25" t="s">
        <v>1112</v>
      </c>
      <c r="D148" s="15" t="s">
        <v>1113</v>
      </c>
      <c r="E148" s="18" t="s">
        <v>20</v>
      </c>
      <c r="F148" s="112">
        <v>70.3</v>
      </c>
      <c r="G148" s="112">
        <v>48.51</v>
      </c>
      <c r="H148" s="113">
        <v>100</v>
      </c>
      <c r="I148" s="112">
        <v>10</v>
      </c>
      <c r="J148" s="112">
        <v>30.59</v>
      </c>
      <c r="K148" s="112">
        <v>6.12</v>
      </c>
      <c r="L148" s="112">
        <v>64.63</v>
      </c>
      <c r="M148" s="116">
        <v>61</v>
      </c>
      <c r="N148" s="115">
        <v>32</v>
      </c>
      <c r="O148" s="116"/>
      <c r="P148" s="177" t="s">
        <v>1088</v>
      </c>
    </row>
    <row r="149" spans="1:17" s="3" customFormat="1" ht="12">
      <c r="A149" s="15" t="s">
        <v>865</v>
      </c>
      <c r="B149" s="18" t="s">
        <v>1031</v>
      </c>
      <c r="C149" s="25" t="s">
        <v>1114</v>
      </c>
      <c r="D149" s="15" t="s">
        <v>1115</v>
      </c>
      <c r="E149" s="18" t="s">
        <v>23</v>
      </c>
      <c r="F149" s="112">
        <v>81.5</v>
      </c>
      <c r="G149" s="112">
        <v>57.05</v>
      </c>
      <c r="H149" s="113">
        <v>97</v>
      </c>
      <c r="I149" s="112">
        <v>9.6999999999999993</v>
      </c>
      <c r="J149" s="112">
        <v>20</v>
      </c>
      <c r="K149" s="112">
        <v>4</v>
      </c>
      <c r="L149" s="112">
        <v>70.75</v>
      </c>
      <c r="M149" s="116">
        <v>18</v>
      </c>
      <c r="N149" s="115">
        <v>7</v>
      </c>
      <c r="O149" s="116"/>
      <c r="P149" s="171"/>
      <c r="Q149" s="29"/>
    </row>
    <row r="150" spans="1:17" s="3" customFormat="1" ht="12">
      <c r="A150" s="15" t="s">
        <v>865</v>
      </c>
      <c r="B150" s="18" t="s">
        <v>1031</v>
      </c>
      <c r="C150" s="25" t="s">
        <v>1116</v>
      </c>
      <c r="D150" s="15" t="s">
        <v>1117</v>
      </c>
      <c r="E150" s="18" t="s">
        <v>23</v>
      </c>
      <c r="F150" s="112">
        <v>78.7</v>
      </c>
      <c r="G150" s="112">
        <v>55.09</v>
      </c>
      <c r="H150" s="113">
        <v>97</v>
      </c>
      <c r="I150" s="112">
        <v>9.6999999999999993</v>
      </c>
      <c r="J150" s="112">
        <v>14.71</v>
      </c>
      <c r="K150" s="112">
        <v>2.94</v>
      </c>
      <c r="L150" s="112">
        <v>67.73</v>
      </c>
      <c r="M150" s="116">
        <v>36</v>
      </c>
      <c r="N150" s="115">
        <v>17</v>
      </c>
      <c r="O150" s="116"/>
      <c r="P150" s="171"/>
      <c r="Q150" s="29"/>
    </row>
    <row r="151" spans="1:17" s="4" customFormat="1" ht="12">
      <c r="A151" s="15" t="s">
        <v>865</v>
      </c>
      <c r="B151" s="18" t="s">
        <v>1031</v>
      </c>
      <c r="C151" s="25" t="s">
        <v>1118</v>
      </c>
      <c r="D151" s="15" t="s">
        <v>1119</v>
      </c>
      <c r="E151" s="18" t="s">
        <v>20</v>
      </c>
      <c r="F151" s="112">
        <v>73.900000000000006</v>
      </c>
      <c r="G151" s="112">
        <v>51.73</v>
      </c>
      <c r="H151" s="113">
        <v>100</v>
      </c>
      <c r="I151" s="112">
        <v>10</v>
      </c>
      <c r="J151" s="112">
        <v>7.86</v>
      </c>
      <c r="K151" s="112">
        <v>1.57</v>
      </c>
      <c r="L151" s="112">
        <v>63.3</v>
      </c>
      <c r="M151" s="116">
        <v>69</v>
      </c>
      <c r="N151" s="115">
        <v>36</v>
      </c>
      <c r="O151" s="116"/>
      <c r="P151" s="171"/>
    </row>
    <row r="152" spans="1:17" s="4" customFormat="1" ht="12">
      <c r="A152" s="15" t="s">
        <v>865</v>
      </c>
      <c r="B152" s="18" t="s">
        <v>1031</v>
      </c>
      <c r="C152" s="25" t="s">
        <v>1120</v>
      </c>
      <c r="D152" s="15" t="s">
        <v>1121</v>
      </c>
      <c r="E152" s="18" t="s">
        <v>20</v>
      </c>
      <c r="F152" s="112">
        <v>73.5</v>
      </c>
      <c r="G152" s="112">
        <v>51.45</v>
      </c>
      <c r="H152" s="113">
        <v>100</v>
      </c>
      <c r="I152" s="112">
        <v>10</v>
      </c>
      <c r="J152" s="112">
        <v>16.21</v>
      </c>
      <c r="K152" s="112">
        <v>3.24</v>
      </c>
      <c r="L152" s="112">
        <v>64.69</v>
      </c>
      <c r="M152" s="116">
        <v>59</v>
      </c>
      <c r="N152" s="115">
        <v>30</v>
      </c>
      <c r="O152" s="116"/>
      <c r="P152" s="171"/>
    </row>
    <row r="153" spans="1:17" s="4" customFormat="1" ht="12">
      <c r="A153" s="15" t="s">
        <v>865</v>
      </c>
      <c r="B153" s="18" t="s">
        <v>1031</v>
      </c>
      <c r="C153" s="25" t="s">
        <v>1122</v>
      </c>
      <c r="D153" s="15" t="s">
        <v>1123</v>
      </c>
      <c r="E153" s="18" t="s">
        <v>20</v>
      </c>
      <c r="F153" s="112">
        <v>67.599999999999994</v>
      </c>
      <c r="G153" s="112">
        <v>47.32</v>
      </c>
      <c r="H153" s="113">
        <v>100</v>
      </c>
      <c r="I153" s="112">
        <v>10</v>
      </c>
      <c r="J153" s="112">
        <v>2.71</v>
      </c>
      <c r="K153" s="112">
        <v>0.54</v>
      </c>
      <c r="L153" s="112">
        <v>57.86</v>
      </c>
      <c r="M153" s="116">
        <v>78</v>
      </c>
      <c r="N153" s="115">
        <v>39</v>
      </c>
      <c r="O153" s="116"/>
      <c r="P153" s="171" t="s">
        <v>1124</v>
      </c>
    </row>
    <row r="154" spans="1:17" s="3" customFormat="1" ht="12">
      <c r="A154" s="15" t="s">
        <v>865</v>
      </c>
      <c r="B154" s="18" t="s">
        <v>1031</v>
      </c>
      <c r="C154" s="25" t="s">
        <v>1125</v>
      </c>
      <c r="D154" s="15" t="s">
        <v>1126</v>
      </c>
      <c r="E154" s="18" t="s">
        <v>23</v>
      </c>
      <c r="F154" s="112">
        <v>80.900000000000006</v>
      </c>
      <c r="G154" s="112">
        <v>56.63</v>
      </c>
      <c r="H154" s="113">
        <v>100</v>
      </c>
      <c r="I154" s="112">
        <v>10</v>
      </c>
      <c r="J154" s="112">
        <v>9.86</v>
      </c>
      <c r="K154" s="112">
        <v>1.97</v>
      </c>
      <c r="L154" s="112">
        <v>68.599999999999994</v>
      </c>
      <c r="M154" s="116">
        <v>32</v>
      </c>
      <c r="N154" s="115">
        <v>18</v>
      </c>
      <c r="O154" s="116"/>
      <c r="P154" s="171"/>
      <c r="Q154" s="29"/>
    </row>
    <row r="155" spans="1:17" s="235" customFormat="1" ht="12">
      <c r="A155" s="19" t="s">
        <v>865</v>
      </c>
      <c r="B155" s="19" t="s">
        <v>1127</v>
      </c>
      <c r="C155" s="26" t="s">
        <v>1128</v>
      </c>
      <c r="D155" s="19" t="s">
        <v>1129</v>
      </c>
      <c r="E155" s="19" t="s">
        <v>20</v>
      </c>
      <c r="F155" s="119">
        <v>74.099999999999994</v>
      </c>
      <c r="G155" s="119">
        <v>51.87</v>
      </c>
      <c r="H155" s="119">
        <v>100</v>
      </c>
      <c r="I155" s="119">
        <v>10</v>
      </c>
      <c r="J155" s="119">
        <v>12.67</v>
      </c>
      <c r="K155" s="119">
        <v>2.5299999999999998</v>
      </c>
      <c r="L155" s="119">
        <v>64.400000000000006</v>
      </c>
      <c r="M155" s="120">
        <v>63</v>
      </c>
      <c r="N155" s="115">
        <v>31</v>
      </c>
      <c r="O155" s="120"/>
      <c r="P155" s="173"/>
    </row>
    <row r="156" spans="1:17" s="3" customFormat="1" ht="12">
      <c r="A156" s="15" t="s">
        <v>865</v>
      </c>
      <c r="B156" s="18" t="s">
        <v>1127</v>
      </c>
      <c r="C156" s="25" t="s">
        <v>1130</v>
      </c>
      <c r="D156" s="15" t="s">
        <v>1131</v>
      </c>
      <c r="E156" s="18" t="s">
        <v>23</v>
      </c>
      <c r="F156" s="112">
        <v>78.099999999999994</v>
      </c>
      <c r="G156" s="112">
        <v>54.67</v>
      </c>
      <c r="H156" s="113">
        <v>100</v>
      </c>
      <c r="I156" s="112">
        <v>10</v>
      </c>
      <c r="J156" s="112">
        <v>27.26</v>
      </c>
      <c r="K156" s="112">
        <v>5.45</v>
      </c>
      <c r="L156" s="112">
        <v>70.12</v>
      </c>
      <c r="M156" s="116">
        <v>23</v>
      </c>
      <c r="N156" s="115">
        <v>9</v>
      </c>
      <c r="O156" s="116"/>
      <c r="P156" s="171"/>
      <c r="Q156" s="29"/>
    </row>
    <row r="157" spans="1:17" s="3" customFormat="1" ht="12">
      <c r="A157" s="15" t="s">
        <v>865</v>
      </c>
      <c r="B157" s="18" t="s">
        <v>1127</v>
      </c>
      <c r="C157" s="25" t="s">
        <v>1132</v>
      </c>
      <c r="D157" s="15" t="s">
        <v>1133</v>
      </c>
      <c r="E157" s="18" t="s">
        <v>23</v>
      </c>
      <c r="F157" s="112">
        <v>78.7</v>
      </c>
      <c r="G157" s="112">
        <v>55.09</v>
      </c>
      <c r="H157" s="113">
        <v>100</v>
      </c>
      <c r="I157" s="112">
        <v>10</v>
      </c>
      <c r="J157" s="112">
        <v>27.05</v>
      </c>
      <c r="K157" s="112">
        <v>5.41</v>
      </c>
      <c r="L157" s="112">
        <v>70.5</v>
      </c>
      <c r="M157" s="116">
        <v>21</v>
      </c>
      <c r="N157" s="115">
        <v>8</v>
      </c>
      <c r="O157" s="116"/>
      <c r="P157" s="171"/>
      <c r="Q157" s="29"/>
    </row>
    <row r="158" spans="1:17" s="3" customFormat="1" ht="12">
      <c r="A158" s="15" t="s">
        <v>865</v>
      </c>
      <c r="B158" s="18" t="s">
        <v>1127</v>
      </c>
      <c r="C158" s="25" t="s">
        <v>1134</v>
      </c>
      <c r="D158" s="15" t="s">
        <v>1135</v>
      </c>
      <c r="E158" s="18" t="s">
        <v>23</v>
      </c>
      <c r="F158" s="112">
        <v>73.900000000000006</v>
      </c>
      <c r="G158" s="112">
        <v>51.73</v>
      </c>
      <c r="H158" s="113">
        <v>100</v>
      </c>
      <c r="I158" s="112">
        <v>10</v>
      </c>
      <c r="J158" s="112">
        <v>23.3</v>
      </c>
      <c r="K158" s="112">
        <v>4.66</v>
      </c>
      <c r="L158" s="112">
        <v>66.39</v>
      </c>
      <c r="M158" s="116">
        <v>48</v>
      </c>
      <c r="N158" s="115">
        <v>24</v>
      </c>
      <c r="O158" s="116"/>
      <c r="P158" s="171"/>
    </row>
    <row r="159" spans="1:17" s="3" customFormat="1" ht="12">
      <c r="A159" s="15" t="s">
        <v>865</v>
      </c>
      <c r="B159" s="18" t="s">
        <v>1127</v>
      </c>
      <c r="C159" s="25" t="s">
        <v>1136</v>
      </c>
      <c r="D159" s="15" t="s">
        <v>537</v>
      </c>
      <c r="E159" s="18" t="s">
        <v>23</v>
      </c>
      <c r="F159" s="112">
        <v>79.2</v>
      </c>
      <c r="G159" s="112">
        <v>55.44</v>
      </c>
      <c r="H159" s="113">
        <v>100</v>
      </c>
      <c r="I159" s="112">
        <v>10</v>
      </c>
      <c r="J159" s="112">
        <v>21.4</v>
      </c>
      <c r="K159" s="112">
        <v>4.28</v>
      </c>
      <c r="L159" s="112">
        <v>69.72</v>
      </c>
      <c r="M159" s="116">
        <v>26</v>
      </c>
      <c r="N159" s="115">
        <v>12</v>
      </c>
      <c r="O159" s="116"/>
      <c r="P159" s="171"/>
      <c r="Q159" s="29"/>
    </row>
    <row r="160" spans="1:17" s="3" customFormat="1" ht="12">
      <c r="A160" s="15" t="s">
        <v>865</v>
      </c>
      <c r="B160" s="18" t="s">
        <v>1127</v>
      </c>
      <c r="C160" s="25" t="s">
        <v>1137</v>
      </c>
      <c r="D160" s="15" t="s">
        <v>1138</v>
      </c>
      <c r="E160" s="18" t="s">
        <v>23</v>
      </c>
      <c r="F160" s="112">
        <v>76.400000000000006</v>
      </c>
      <c r="G160" s="112">
        <v>53.48</v>
      </c>
      <c r="H160" s="113">
        <v>100</v>
      </c>
      <c r="I160" s="112">
        <v>10</v>
      </c>
      <c r="J160" s="112">
        <v>16.36</v>
      </c>
      <c r="K160" s="112">
        <v>3.27</v>
      </c>
      <c r="L160" s="112">
        <v>66.75</v>
      </c>
      <c r="M160" s="116">
        <v>44</v>
      </c>
      <c r="N160" s="115">
        <v>21</v>
      </c>
      <c r="O160" s="116"/>
      <c r="P160" s="171"/>
    </row>
    <row r="161" spans="1:17" s="4" customFormat="1" ht="12">
      <c r="A161" s="15" t="s">
        <v>865</v>
      </c>
      <c r="B161" s="18" t="s">
        <v>1127</v>
      </c>
      <c r="C161" s="25" t="s">
        <v>1139</v>
      </c>
      <c r="D161" s="15" t="s">
        <v>1140</v>
      </c>
      <c r="E161" s="18" t="s">
        <v>23</v>
      </c>
      <c r="F161" s="112">
        <v>72.5</v>
      </c>
      <c r="G161" s="112">
        <v>50.75</v>
      </c>
      <c r="H161" s="113">
        <v>97</v>
      </c>
      <c r="I161" s="112">
        <v>9.6999999999999993</v>
      </c>
      <c r="J161" s="112">
        <v>16.309999999999999</v>
      </c>
      <c r="K161" s="112">
        <v>3.26</v>
      </c>
      <c r="L161" s="112">
        <v>63.71</v>
      </c>
      <c r="M161" s="116">
        <v>67</v>
      </c>
      <c r="N161" s="115">
        <v>33</v>
      </c>
      <c r="O161" s="116"/>
      <c r="P161" s="171" t="s">
        <v>1141</v>
      </c>
    </row>
    <row r="162" spans="1:17" s="4" customFormat="1" ht="12">
      <c r="A162" s="15" t="s">
        <v>865</v>
      </c>
      <c r="B162" s="18" t="s">
        <v>1127</v>
      </c>
      <c r="C162" s="25" t="s">
        <v>1142</v>
      </c>
      <c r="D162" s="15" t="s">
        <v>470</v>
      </c>
      <c r="E162" s="18" t="s">
        <v>23</v>
      </c>
      <c r="F162" s="112">
        <v>70.7</v>
      </c>
      <c r="G162" s="112">
        <v>49.49</v>
      </c>
      <c r="H162" s="113">
        <v>100</v>
      </c>
      <c r="I162" s="112">
        <v>10</v>
      </c>
      <c r="J162" s="112">
        <v>26.17</v>
      </c>
      <c r="K162" s="112">
        <v>5.23</v>
      </c>
      <c r="L162" s="112">
        <v>64.72</v>
      </c>
      <c r="M162" s="116">
        <v>58</v>
      </c>
      <c r="N162" s="115">
        <v>29</v>
      </c>
      <c r="O162" s="116"/>
      <c r="P162" s="171" t="s">
        <v>1143</v>
      </c>
    </row>
    <row r="163" spans="1:17" s="3" customFormat="1" ht="12">
      <c r="A163" s="15" t="s">
        <v>865</v>
      </c>
      <c r="B163" s="18" t="s">
        <v>1127</v>
      </c>
      <c r="C163" s="25" t="s">
        <v>1144</v>
      </c>
      <c r="D163" s="15" t="s">
        <v>1145</v>
      </c>
      <c r="E163" s="18" t="s">
        <v>23</v>
      </c>
      <c r="F163" s="112">
        <v>77.900000000000006</v>
      </c>
      <c r="G163" s="112">
        <v>54.53</v>
      </c>
      <c r="H163" s="113">
        <v>100</v>
      </c>
      <c r="I163" s="112">
        <v>10</v>
      </c>
      <c r="J163" s="112">
        <v>11.93</v>
      </c>
      <c r="K163" s="112">
        <v>2.39</v>
      </c>
      <c r="L163" s="112">
        <v>66.92</v>
      </c>
      <c r="M163" s="116">
        <v>42</v>
      </c>
      <c r="N163" s="115">
        <v>19</v>
      </c>
      <c r="O163" s="116"/>
      <c r="P163" s="171"/>
    </row>
    <row r="164" spans="1:17" s="4" customFormat="1" ht="12">
      <c r="A164" s="15" t="s">
        <v>865</v>
      </c>
      <c r="B164" s="18" t="s">
        <v>1127</v>
      </c>
      <c r="C164" s="25" t="s">
        <v>1146</v>
      </c>
      <c r="D164" s="15" t="s">
        <v>1147</v>
      </c>
      <c r="E164" s="18" t="s">
        <v>20</v>
      </c>
      <c r="F164" s="112">
        <v>70.7</v>
      </c>
      <c r="G164" s="112">
        <v>49.49</v>
      </c>
      <c r="H164" s="113">
        <v>94</v>
      </c>
      <c r="I164" s="112">
        <v>9.4</v>
      </c>
      <c r="J164" s="112">
        <v>10.07</v>
      </c>
      <c r="K164" s="112">
        <v>2.0099999999999998</v>
      </c>
      <c r="L164" s="112">
        <v>60.9</v>
      </c>
      <c r="M164" s="116">
        <v>75</v>
      </c>
      <c r="N164" s="115">
        <v>36</v>
      </c>
      <c r="O164" s="116"/>
      <c r="P164" s="171" t="s">
        <v>159</v>
      </c>
    </row>
    <row r="165" spans="1:17" s="3" customFormat="1" ht="12">
      <c r="A165" s="15" t="s">
        <v>865</v>
      </c>
      <c r="B165" s="18" t="s">
        <v>1127</v>
      </c>
      <c r="C165" s="25" t="s">
        <v>1148</v>
      </c>
      <c r="D165" s="15" t="s">
        <v>1149</v>
      </c>
      <c r="E165" s="18" t="s">
        <v>23</v>
      </c>
      <c r="F165" s="112">
        <v>86</v>
      </c>
      <c r="G165" s="112">
        <v>60.2</v>
      </c>
      <c r="H165" s="113">
        <v>100</v>
      </c>
      <c r="I165" s="112">
        <v>10</v>
      </c>
      <c r="J165" s="112">
        <v>15.33</v>
      </c>
      <c r="K165" s="112">
        <v>3.06</v>
      </c>
      <c r="L165" s="112">
        <v>73.27</v>
      </c>
      <c r="M165" s="116">
        <v>10</v>
      </c>
      <c r="N165" s="115">
        <v>5</v>
      </c>
      <c r="O165" s="116" t="s">
        <v>37</v>
      </c>
      <c r="P165" s="171"/>
      <c r="Q165" s="29"/>
    </row>
    <row r="166" spans="1:17" s="3" customFormat="1" ht="12">
      <c r="A166" s="15" t="s">
        <v>865</v>
      </c>
      <c r="B166" s="18" t="s">
        <v>1127</v>
      </c>
      <c r="C166" s="25" t="s">
        <v>1150</v>
      </c>
      <c r="D166" s="15" t="s">
        <v>1151</v>
      </c>
      <c r="E166" s="18" t="s">
        <v>20</v>
      </c>
      <c r="F166" s="112">
        <v>72</v>
      </c>
      <c r="G166" s="112">
        <v>50.4</v>
      </c>
      <c r="H166" s="113">
        <v>100</v>
      </c>
      <c r="I166" s="112">
        <v>10</v>
      </c>
      <c r="J166" s="112">
        <v>23.79</v>
      </c>
      <c r="K166" s="112">
        <v>4.76</v>
      </c>
      <c r="L166" s="112">
        <v>65.16</v>
      </c>
      <c r="M166" s="116">
        <v>53</v>
      </c>
      <c r="N166" s="115">
        <v>26</v>
      </c>
      <c r="O166" s="116"/>
      <c r="P166" s="171" t="s">
        <v>1152</v>
      </c>
    </row>
    <row r="167" spans="1:17" s="4" customFormat="1" ht="24">
      <c r="A167" s="15" t="s">
        <v>865</v>
      </c>
      <c r="B167" s="18" t="s">
        <v>1127</v>
      </c>
      <c r="C167" s="25" t="s">
        <v>1153</v>
      </c>
      <c r="D167" s="15" t="s">
        <v>1154</v>
      </c>
      <c r="E167" s="18" t="s">
        <v>20</v>
      </c>
      <c r="F167" s="112">
        <v>67.599999999999994</v>
      </c>
      <c r="G167" s="112">
        <v>47.32</v>
      </c>
      <c r="H167" s="113">
        <v>85</v>
      </c>
      <c r="I167" s="112">
        <v>8.5</v>
      </c>
      <c r="J167" s="112">
        <v>20.38</v>
      </c>
      <c r="K167" s="112">
        <v>4.08</v>
      </c>
      <c r="L167" s="112">
        <v>59.9</v>
      </c>
      <c r="M167" s="116">
        <v>77</v>
      </c>
      <c r="N167" s="115">
        <v>38</v>
      </c>
      <c r="O167" s="116"/>
      <c r="P167" s="171" t="s">
        <v>1155</v>
      </c>
    </row>
    <row r="168" spans="1:17" s="3" customFormat="1" ht="12">
      <c r="A168" s="15" t="s">
        <v>865</v>
      </c>
      <c r="B168" s="18" t="s">
        <v>1127</v>
      </c>
      <c r="C168" s="25" t="s">
        <v>1156</v>
      </c>
      <c r="D168" s="15" t="s">
        <v>1157</v>
      </c>
      <c r="E168" s="18" t="s">
        <v>23</v>
      </c>
      <c r="F168" s="112">
        <v>87</v>
      </c>
      <c r="G168" s="112">
        <v>60.9</v>
      </c>
      <c r="H168" s="113">
        <v>100</v>
      </c>
      <c r="I168" s="112">
        <v>10</v>
      </c>
      <c r="J168" s="112">
        <v>32.79</v>
      </c>
      <c r="K168" s="112">
        <v>6.56</v>
      </c>
      <c r="L168" s="112">
        <v>77.459999999999994</v>
      </c>
      <c r="M168" s="116">
        <v>2</v>
      </c>
      <c r="N168" s="115">
        <v>2</v>
      </c>
      <c r="O168" s="116" t="s">
        <v>84</v>
      </c>
      <c r="P168" s="171"/>
      <c r="Q168" s="29"/>
    </row>
    <row r="169" spans="1:17" s="3" customFormat="1" ht="12">
      <c r="A169" s="15" t="s">
        <v>865</v>
      </c>
      <c r="B169" s="18" t="s">
        <v>1127</v>
      </c>
      <c r="C169" s="25" t="s">
        <v>1158</v>
      </c>
      <c r="D169" s="15" t="s">
        <v>1159</v>
      </c>
      <c r="E169" s="18" t="s">
        <v>23</v>
      </c>
      <c r="F169" s="112">
        <v>82.5</v>
      </c>
      <c r="G169" s="112">
        <v>57.75</v>
      </c>
      <c r="H169" s="113">
        <v>100</v>
      </c>
      <c r="I169" s="112">
        <v>10</v>
      </c>
      <c r="J169" s="112">
        <v>30.3</v>
      </c>
      <c r="K169" s="112">
        <v>6.06</v>
      </c>
      <c r="L169" s="112">
        <v>73.81</v>
      </c>
      <c r="M169" s="116">
        <v>9</v>
      </c>
      <c r="N169" s="115">
        <v>4</v>
      </c>
      <c r="O169" s="116" t="s">
        <v>37</v>
      </c>
      <c r="P169" s="171"/>
      <c r="Q169" s="29"/>
    </row>
    <row r="170" spans="1:17" s="3" customFormat="1" ht="12">
      <c r="A170" s="15" t="s">
        <v>865</v>
      </c>
      <c r="B170" s="18" t="s">
        <v>1127</v>
      </c>
      <c r="C170" s="25" t="s">
        <v>1160</v>
      </c>
      <c r="D170" s="15" t="s">
        <v>1161</v>
      </c>
      <c r="E170" s="18" t="s">
        <v>20</v>
      </c>
      <c r="F170" s="112">
        <v>75.8</v>
      </c>
      <c r="G170" s="112">
        <v>53.06</v>
      </c>
      <c r="H170" s="113">
        <v>100</v>
      </c>
      <c r="I170" s="112">
        <v>10</v>
      </c>
      <c r="J170" s="112">
        <v>18.07</v>
      </c>
      <c r="K170" s="112">
        <v>3.61</v>
      </c>
      <c r="L170" s="112">
        <v>66.67</v>
      </c>
      <c r="M170" s="116">
        <v>45</v>
      </c>
      <c r="N170" s="115">
        <v>22</v>
      </c>
      <c r="O170" s="116"/>
      <c r="P170" s="171"/>
    </row>
    <row r="171" spans="1:17" s="3" customFormat="1" ht="12">
      <c r="A171" s="15" t="s">
        <v>865</v>
      </c>
      <c r="B171" s="18" t="s">
        <v>1127</v>
      </c>
      <c r="C171" s="25" t="s">
        <v>1162</v>
      </c>
      <c r="D171" s="15" t="s">
        <v>1163</v>
      </c>
      <c r="E171" s="18" t="s">
        <v>23</v>
      </c>
      <c r="F171" s="112">
        <v>78.3</v>
      </c>
      <c r="G171" s="112">
        <v>54.81</v>
      </c>
      <c r="H171" s="113">
        <v>100</v>
      </c>
      <c r="I171" s="112">
        <v>10</v>
      </c>
      <c r="J171" s="112">
        <v>23.05</v>
      </c>
      <c r="K171" s="112">
        <v>4.6100000000000003</v>
      </c>
      <c r="L171" s="112">
        <v>69.42</v>
      </c>
      <c r="M171" s="116">
        <v>30</v>
      </c>
      <c r="N171" s="115">
        <v>14</v>
      </c>
      <c r="O171" s="116"/>
      <c r="P171" s="171" t="s">
        <v>1164</v>
      </c>
      <c r="Q171" s="29"/>
    </row>
    <row r="172" spans="1:17" s="3" customFormat="1" ht="12">
      <c r="A172" s="15" t="s">
        <v>865</v>
      </c>
      <c r="B172" s="18" t="s">
        <v>1127</v>
      </c>
      <c r="C172" s="25" t="s">
        <v>1165</v>
      </c>
      <c r="D172" s="15" t="s">
        <v>1166</v>
      </c>
      <c r="E172" s="18" t="s">
        <v>23</v>
      </c>
      <c r="F172" s="112">
        <v>80.900000000000006</v>
      </c>
      <c r="G172" s="112">
        <v>56.63</v>
      </c>
      <c r="H172" s="113">
        <v>97</v>
      </c>
      <c r="I172" s="112">
        <v>9.6999999999999993</v>
      </c>
      <c r="J172" s="112">
        <v>26.33</v>
      </c>
      <c r="K172" s="112">
        <v>5.27</v>
      </c>
      <c r="L172" s="112">
        <v>71.599999999999994</v>
      </c>
      <c r="M172" s="116">
        <v>14</v>
      </c>
      <c r="N172" s="115">
        <v>6</v>
      </c>
      <c r="O172" s="116" t="s">
        <v>1760</v>
      </c>
      <c r="P172" s="171"/>
      <c r="Q172" s="29"/>
    </row>
    <row r="173" spans="1:17" s="4" customFormat="1" ht="12">
      <c r="A173" s="15" t="s">
        <v>865</v>
      </c>
      <c r="B173" s="18" t="s">
        <v>1127</v>
      </c>
      <c r="C173" s="25" t="s">
        <v>1167</v>
      </c>
      <c r="D173" s="15" t="s">
        <v>1168</v>
      </c>
      <c r="E173" s="18" t="s">
        <v>20</v>
      </c>
      <c r="F173" s="112">
        <v>72.400000000000006</v>
      </c>
      <c r="G173" s="112">
        <v>50.68</v>
      </c>
      <c r="H173" s="113">
        <v>91</v>
      </c>
      <c r="I173" s="112">
        <v>9.1</v>
      </c>
      <c r="J173" s="112">
        <v>2.14</v>
      </c>
      <c r="K173" s="112">
        <v>0.43</v>
      </c>
      <c r="L173" s="112">
        <v>60.21</v>
      </c>
      <c r="M173" s="116">
        <v>76</v>
      </c>
      <c r="N173" s="115">
        <v>37</v>
      </c>
      <c r="O173" s="116"/>
      <c r="P173" s="171" t="s">
        <v>1169</v>
      </c>
    </row>
    <row r="174" spans="1:17" s="3" customFormat="1" ht="12">
      <c r="A174" s="15" t="s">
        <v>865</v>
      </c>
      <c r="B174" s="18" t="s">
        <v>1127</v>
      </c>
      <c r="C174" s="25" t="s">
        <v>1170</v>
      </c>
      <c r="D174" s="15" t="s">
        <v>1171</v>
      </c>
      <c r="E174" s="18" t="s">
        <v>23</v>
      </c>
      <c r="F174" s="112">
        <v>76.599999999999994</v>
      </c>
      <c r="G174" s="112">
        <v>53.62</v>
      </c>
      <c r="H174" s="113">
        <v>95</v>
      </c>
      <c r="I174" s="112">
        <v>9.5</v>
      </c>
      <c r="J174" s="112">
        <v>12.71</v>
      </c>
      <c r="K174" s="112">
        <v>2.54</v>
      </c>
      <c r="L174" s="112">
        <v>65.66</v>
      </c>
      <c r="M174" s="116">
        <v>51</v>
      </c>
      <c r="N174" s="115">
        <v>25</v>
      </c>
      <c r="O174" s="116"/>
      <c r="P174" s="171" t="s">
        <v>137</v>
      </c>
    </row>
    <row r="175" spans="1:17" s="3" customFormat="1" ht="12">
      <c r="A175" s="15" t="s">
        <v>865</v>
      </c>
      <c r="B175" s="18" t="s">
        <v>1127</v>
      </c>
      <c r="C175" s="25" t="s">
        <v>1172</v>
      </c>
      <c r="D175" s="15" t="s">
        <v>1173</v>
      </c>
      <c r="E175" s="18" t="s">
        <v>20</v>
      </c>
      <c r="F175" s="112">
        <v>78.3</v>
      </c>
      <c r="G175" s="112">
        <v>54.81</v>
      </c>
      <c r="H175" s="113">
        <v>100</v>
      </c>
      <c r="I175" s="112">
        <v>10</v>
      </c>
      <c r="J175" s="112">
        <v>23.74</v>
      </c>
      <c r="K175" s="112">
        <v>4.75</v>
      </c>
      <c r="L175" s="112">
        <v>69.56</v>
      </c>
      <c r="M175" s="116">
        <v>27</v>
      </c>
      <c r="N175" s="115">
        <v>13</v>
      </c>
      <c r="O175" s="116"/>
      <c r="P175" s="171"/>
      <c r="Q175" s="29"/>
    </row>
    <row r="176" spans="1:17" s="4" customFormat="1" ht="24">
      <c r="A176" s="15" t="s">
        <v>865</v>
      </c>
      <c r="B176" s="18" t="s">
        <v>1127</v>
      </c>
      <c r="C176" s="25" t="s">
        <v>1174</v>
      </c>
      <c r="D176" s="15" t="s">
        <v>1175</v>
      </c>
      <c r="E176" s="18" t="s">
        <v>20</v>
      </c>
      <c r="F176" s="112">
        <v>67.099999999999994</v>
      </c>
      <c r="G176" s="112">
        <v>46.97</v>
      </c>
      <c r="H176" s="113">
        <v>85</v>
      </c>
      <c r="I176" s="112">
        <v>8.5</v>
      </c>
      <c r="J176" s="112">
        <v>5.86</v>
      </c>
      <c r="K176" s="112">
        <v>1.17</v>
      </c>
      <c r="L176" s="112">
        <v>56.64</v>
      </c>
      <c r="M176" s="116">
        <v>79</v>
      </c>
      <c r="N176" s="115">
        <v>40</v>
      </c>
      <c r="O176" s="116"/>
      <c r="P176" s="171" t="s">
        <v>1176</v>
      </c>
    </row>
    <row r="177" spans="1:17" s="4" customFormat="1" ht="12">
      <c r="A177" s="15" t="s">
        <v>865</v>
      </c>
      <c r="B177" s="18" t="s">
        <v>1127</v>
      </c>
      <c r="C177" s="25" t="s">
        <v>1177</v>
      </c>
      <c r="D177" s="15" t="s">
        <v>1178</v>
      </c>
      <c r="E177" s="18" t="s">
        <v>20</v>
      </c>
      <c r="F177" s="112">
        <v>70</v>
      </c>
      <c r="G177" s="112">
        <v>49</v>
      </c>
      <c r="H177" s="113">
        <v>100</v>
      </c>
      <c r="I177" s="112">
        <v>10</v>
      </c>
      <c r="J177" s="112">
        <v>17.12</v>
      </c>
      <c r="K177" s="112">
        <v>3.42</v>
      </c>
      <c r="L177" s="112">
        <v>62.42</v>
      </c>
      <c r="M177" s="116">
        <v>71</v>
      </c>
      <c r="N177" s="115">
        <v>34</v>
      </c>
      <c r="O177" s="116"/>
      <c r="P177" s="171" t="s">
        <v>1179</v>
      </c>
    </row>
    <row r="178" spans="1:17" s="3" customFormat="1" ht="12">
      <c r="A178" s="15" t="s">
        <v>865</v>
      </c>
      <c r="B178" s="18" t="s">
        <v>1127</v>
      </c>
      <c r="C178" s="25" t="s">
        <v>1180</v>
      </c>
      <c r="D178" s="15" t="s">
        <v>1181</v>
      </c>
      <c r="E178" s="18" t="s">
        <v>20</v>
      </c>
      <c r="F178" s="112">
        <v>75.599999999999994</v>
      </c>
      <c r="G178" s="112">
        <v>52.92</v>
      </c>
      <c r="H178" s="113">
        <v>91</v>
      </c>
      <c r="I178" s="112">
        <v>9.1</v>
      </c>
      <c r="J178" s="112">
        <v>15</v>
      </c>
      <c r="K178" s="112">
        <v>3</v>
      </c>
      <c r="L178" s="112">
        <v>65.02</v>
      </c>
      <c r="M178" s="116">
        <v>55</v>
      </c>
      <c r="N178" s="115">
        <v>27</v>
      </c>
      <c r="O178" s="116"/>
      <c r="P178" s="171" t="s">
        <v>149</v>
      </c>
    </row>
    <row r="179" spans="1:17" s="3" customFormat="1" ht="12">
      <c r="A179" s="15" t="s">
        <v>865</v>
      </c>
      <c r="B179" s="18" t="s">
        <v>1127</v>
      </c>
      <c r="C179" s="25" t="s">
        <v>1182</v>
      </c>
      <c r="D179" s="15" t="s">
        <v>1183</v>
      </c>
      <c r="E179" s="18" t="s">
        <v>20</v>
      </c>
      <c r="F179" s="112">
        <v>79.599999999999994</v>
      </c>
      <c r="G179" s="112">
        <v>55.72</v>
      </c>
      <c r="H179" s="113">
        <v>97</v>
      </c>
      <c r="I179" s="112">
        <v>9.6999999999999993</v>
      </c>
      <c r="J179" s="112">
        <v>22.9</v>
      </c>
      <c r="K179" s="112">
        <v>4.58</v>
      </c>
      <c r="L179" s="112">
        <v>70</v>
      </c>
      <c r="M179" s="116">
        <v>25</v>
      </c>
      <c r="N179" s="115">
        <v>11</v>
      </c>
      <c r="O179" s="116"/>
      <c r="P179" s="171" t="s">
        <v>137</v>
      </c>
      <c r="Q179" s="29"/>
    </row>
    <row r="180" spans="1:17" s="4" customFormat="1" ht="12">
      <c r="A180" s="15" t="s">
        <v>865</v>
      </c>
      <c r="B180" s="18" t="s">
        <v>1127</v>
      </c>
      <c r="C180" s="25" t="s">
        <v>1184</v>
      </c>
      <c r="D180" s="15" t="s">
        <v>1185</v>
      </c>
      <c r="E180" s="18" t="s">
        <v>20</v>
      </c>
      <c r="F180" s="112">
        <v>69.8</v>
      </c>
      <c r="G180" s="112">
        <v>48.86</v>
      </c>
      <c r="H180" s="113">
        <v>94</v>
      </c>
      <c r="I180" s="112">
        <v>9.4</v>
      </c>
      <c r="J180" s="112">
        <v>29</v>
      </c>
      <c r="K180" s="112">
        <v>5.8</v>
      </c>
      <c r="L180" s="112">
        <v>64.06</v>
      </c>
      <c r="M180" s="116">
        <v>65</v>
      </c>
      <c r="N180" s="115">
        <v>32</v>
      </c>
      <c r="O180" s="116"/>
      <c r="P180" s="171" t="s">
        <v>1186</v>
      </c>
    </row>
    <row r="181" spans="1:17" s="3" customFormat="1" ht="12">
      <c r="A181" s="15" t="s">
        <v>865</v>
      </c>
      <c r="B181" s="18" t="s">
        <v>1127</v>
      </c>
      <c r="C181" s="25" t="s">
        <v>1187</v>
      </c>
      <c r="D181" s="15" t="s">
        <v>1188</v>
      </c>
      <c r="E181" s="18" t="s">
        <v>20</v>
      </c>
      <c r="F181" s="112">
        <v>73.400000000000006</v>
      </c>
      <c r="G181" s="112">
        <v>51.38</v>
      </c>
      <c r="H181" s="113">
        <v>100</v>
      </c>
      <c r="I181" s="112">
        <v>10</v>
      </c>
      <c r="J181" s="112">
        <v>30.07</v>
      </c>
      <c r="K181" s="112">
        <v>6.01</v>
      </c>
      <c r="L181" s="112">
        <v>67.39</v>
      </c>
      <c r="M181" s="116">
        <v>39</v>
      </c>
      <c r="N181" s="115">
        <v>18</v>
      </c>
      <c r="O181" s="116"/>
      <c r="P181" s="171" t="s">
        <v>1152</v>
      </c>
      <c r="Q181" s="29"/>
    </row>
    <row r="182" spans="1:17" s="4" customFormat="1" ht="12">
      <c r="A182" s="15" t="s">
        <v>865</v>
      </c>
      <c r="B182" s="18" t="s">
        <v>1127</v>
      </c>
      <c r="C182" s="25" t="s">
        <v>1189</v>
      </c>
      <c r="D182" s="15" t="s">
        <v>1190</v>
      </c>
      <c r="E182" s="18" t="s">
        <v>23</v>
      </c>
      <c r="F182" s="112">
        <v>75.5</v>
      </c>
      <c r="G182" s="112">
        <v>52.85</v>
      </c>
      <c r="H182" s="113">
        <v>97</v>
      </c>
      <c r="I182" s="112">
        <v>9.6999999999999993</v>
      </c>
      <c r="J182" s="112">
        <v>11.79</v>
      </c>
      <c r="K182" s="112">
        <v>2.36</v>
      </c>
      <c r="L182" s="112">
        <v>64.91</v>
      </c>
      <c r="M182" s="116">
        <v>57</v>
      </c>
      <c r="N182" s="115">
        <v>28</v>
      </c>
      <c r="O182" s="116"/>
      <c r="P182" s="171"/>
    </row>
    <row r="183" spans="1:17" s="4" customFormat="1" ht="12">
      <c r="A183" s="15" t="s">
        <v>865</v>
      </c>
      <c r="B183" s="18" t="s">
        <v>1127</v>
      </c>
      <c r="C183" s="25" t="s">
        <v>1191</v>
      </c>
      <c r="D183" s="15" t="s">
        <v>1192</v>
      </c>
      <c r="E183" s="18" t="s">
        <v>23</v>
      </c>
      <c r="F183" s="112">
        <v>72.5</v>
      </c>
      <c r="G183" s="112">
        <v>50.75</v>
      </c>
      <c r="H183" s="113">
        <v>97</v>
      </c>
      <c r="I183" s="112">
        <v>9.6999999999999993</v>
      </c>
      <c r="J183" s="112">
        <v>20.36</v>
      </c>
      <c r="K183" s="112">
        <v>4.07</v>
      </c>
      <c r="L183" s="112">
        <v>64.52</v>
      </c>
      <c r="M183" s="116">
        <v>62</v>
      </c>
      <c r="N183" s="115">
        <v>30</v>
      </c>
      <c r="O183" s="116"/>
      <c r="P183" s="171" t="s">
        <v>1193</v>
      </c>
    </row>
    <row r="184" spans="1:17" s="3" customFormat="1" ht="12">
      <c r="A184" s="15" t="s">
        <v>865</v>
      </c>
      <c r="B184" s="18" t="s">
        <v>1127</v>
      </c>
      <c r="C184" s="25" t="s">
        <v>1194</v>
      </c>
      <c r="D184" s="15" t="s">
        <v>1195</v>
      </c>
      <c r="E184" s="18" t="s">
        <v>23</v>
      </c>
      <c r="F184" s="112">
        <v>78.5</v>
      </c>
      <c r="G184" s="112">
        <v>54.95</v>
      </c>
      <c r="H184" s="113">
        <v>100</v>
      </c>
      <c r="I184" s="112">
        <v>10</v>
      </c>
      <c r="J184" s="112">
        <v>48.21</v>
      </c>
      <c r="K184" s="112">
        <v>9.64</v>
      </c>
      <c r="L184" s="112">
        <v>74.59</v>
      </c>
      <c r="M184" s="116">
        <v>5</v>
      </c>
      <c r="N184" s="115">
        <v>3</v>
      </c>
      <c r="O184" s="116" t="s">
        <v>26</v>
      </c>
      <c r="P184" s="171"/>
      <c r="Q184" s="29"/>
    </row>
    <row r="185" spans="1:17" s="3" customFormat="1" ht="12">
      <c r="A185" s="15" t="s">
        <v>865</v>
      </c>
      <c r="B185" s="18" t="s">
        <v>1127</v>
      </c>
      <c r="C185" s="25" t="s">
        <v>1196</v>
      </c>
      <c r="D185" s="15" t="s">
        <v>1197</v>
      </c>
      <c r="E185" s="18" t="s">
        <v>20</v>
      </c>
      <c r="F185" s="112">
        <v>78.3</v>
      </c>
      <c r="G185" s="112">
        <v>54.81</v>
      </c>
      <c r="H185" s="113">
        <v>97</v>
      </c>
      <c r="I185" s="112">
        <v>9.6999999999999993</v>
      </c>
      <c r="J185" s="112">
        <v>18.71</v>
      </c>
      <c r="K185" s="112">
        <v>3.74</v>
      </c>
      <c r="L185" s="112">
        <v>68.25</v>
      </c>
      <c r="M185" s="116">
        <v>34</v>
      </c>
      <c r="N185" s="115">
        <v>15</v>
      </c>
      <c r="O185" s="116"/>
      <c r="P185" s="171" t="s">
        <v>137</v>
      </c>
      <c r="Q185" s="29"/>
    </row>
    <row r="186" spans="1:17" s="4" customFormat="1" ht="24">
      <c r="A186" s="15" t="s">
        <v>865</v>
      </c>
      <c r="B186" s="18" t="s">
        <v>1127</v>
      </c>
      <c r="C186" s="25" t="s">
        <v>1198</v>
      </c>
      <c r="D186" s="15" t="s">
        <v>1199</v>
      </c>
      <c r="E186" s="18" t="s">
        <v>20</v>
      </c>
      <c r="F186" s="112">
        <v>67.7</v>
      </c>
      <c r="G186" s="112">
        <v>47.39</v>
      </c>
      <c r="H186" s="113">
        <v>94</v>
      </c>
      <c r="I186" s="112">
        <v>9.4</v>
      </c>
      <c r="J186" s="112">
        <v>27.21</v>
      </c>
      <c r="K186" s="112">
        <v>5.44</v>
      </c>
      <c r="L186" s="112">
        <v>62.23</v>
      </c>
      <c r="M186" s="116">
        <v>72</v>
      </c>
      <c r="N186" s="115">
        <v>35</v>
      </c>
      <c r="O186" s="116"/>
      <c r="P186" s="171" t="s">
        <v>1200</v>
      </c>
    </row>
    <row r="187" spans="1:17" s="3" customFormat="1" ht="12">
      <c r="A187" s="15" t="s">
        <v>865</v>
      </c>
      <c r="B187" s="18" t="s">
        <v>1127</v>
      </c>
      <c r="C187" s="25" t="s">
        <v>1201</v>
      </c>
      <c r="D187" s="15" t="s">
        <v>1202</v>
      </c>
      <c r="E187" s="18" t="s">
        <v>23</v>
      </c>
      <c r="F187" s="112">
        <v>75.599999999999994</v>
      </c>
      <c r="G187" s="112">
        <v>52.92</v>
      </c>
      <c r="H187" s="113">
        <v>100</v>
      </c>
      <c r="I187" s="112">
        <v>10</v>
      </c>
      <c r="J187" s="112">
        <v>26.62</v>
      </c>
      <c r="K187" s="112">
        <v>5.32</v>
      </c>
      <c r="L187" s="112">
        <v>68.239999999999995</v>
      </c>
      <c r="M187" s="116">
        <v>35</v>
      </c>
      <c r="N187" s="115">
        <v>16</v>
      </c>
      <c r="O187" s="116"/>
      <c r="P187" s="171"/>
      <c r="Q187" s="29"/>
    </row>
    <row r="188" spans="1:17" s="3" customFormat="1" ht="12">
      <c r="A188" s="15" t="s">
        <v>865</v>
      </c>
      <c r="B188" s="18" t="s">
        <v>1127</v>
      </c>
      <c r="C188" s="25" t="s">
        <v>1203</v>
      </c>
      <c r="D188" s="15" t="s">
        <v>1204</v>
      </c>
      <c r="E188" s="18" t="s">
        <v>23</v>
      </c>
      <c r="F188" s="112">
        <v>86.9</v>
      </c>
      <c r="G188" s="112">
        <v>60.83</v>
      </c>
      <c r="H188" s="113">
        <v>100</v>
      </c>
      <c r="I188" s="112">
        <v>10</v>
      </c>
      <c r="J188" s="112">
        <v>37.28</v>
      </c>
      <c r="K188" s="112">
        <v>7.46</v>
      </c>
      <c r="L188" s="112">
        <v>78.290000000000006</v>
      </c>
      <c r="M188" s="116">
        <v>1</v>
      </c>
      <c r="N188" s="115">
        <v>1</v>
      </c>
      <c r="O188" s="116" t="s">
        <v>84</v>
      </c>
      <c r="P188" s="171"/>
      <c r="Q188" s="29"/>
    </row>
    <row r="189" spans="1:17" s="3" customFormat="1" ht="12">
      <c r="A189" s="15" t="s">
        <v>865</v>
      </c>
      <c r="B189" s="18" t="s">
        <v>1127</v>
      </c>
      <c r="C189" s="25" t="s">
        <v>1205</v>
      </c>
      <c r="D189" s="15" t="s">
        <v>1206</v>
      </c>
      <c r="E189" s="18" t="s">
        <v>20</v>
      </c>
      <c r="F189" s="112">
        <v>75.8</v>
      </c>
      <c r="G189" s="112">
        <v>53.06</v>
      </c>
      <c r="H189" s="113">
        <v>100</v>
      </c>
      <c r="I189" s="112">
        <v>10</v>
      </c>
      <c r="J189" s="112">
        <v>17.760000000000002</v>
      </c>
      <c r="K189" s="112">
        <v>3.55</v>
      </c>
      <c r="L189" s="112">
        <v>66.61</v>
      </c>
      <c r="M189" s="116">
        <v>46</v>
      </c>
      <c r="N189" s="115">
        <v>23</v>
      </c>
      <c r="O189" s="116"/>
      <c r="P189" s="171"/>
    </row>
    <row r="190" spans="1:17" s="3" customFormat="1" ht="12">
      <c r="A190" s="15" t="s">
        <v>865</v>
      </c>
      <c r="B190" s="31" t="s">
        <v>1207</v>
      </c>
      <c r="C190" s="32">
        <v>1440520101</v>
      </c>
      <c r="D190" s="33" t="s">
        <v>1208</v>
      </c>
      <c r="E190" s="34" t="s">
        <v>23</v>
      </c>
      <c r="F190" s="124">
        <v>78.5</v>
      </c>
      <c r="G190" s="124">
        <v>54.95</v>
      </c>
      <c r="H190" s="124">
        <v>100</v>
      </c>
      <c r="I190" s="124">
        <v>10</v>
      </c>
      <c r="J190" s="124">
        <v>18.7</v>
      </c>
      <c r="K190" s="124">
        <v>3.74</v>
      </c>
      <c r="L190" s="124">
        <v>68.69</v>
      </c>
      <c r="M190" s="125">
        <v>41</v>
      </c>
      <c r="N190" s="126">
        <v>17</v>
      </c>
      <c r="O190" s="127"/>
      <c r="P190" s="125"/>
    </row>
    <row r="191" spans="1:17" s="3" customFormat="1" ht="12">
      <c r="A191" s="15" t="s">
        <v>865</v>
      </c>
      <c r="B191" s="31" t="s">
        <v>1207</v>
      </c>
      <c r="C191" s="32">
        <v>1440520102</v>
      </c>
      <c r="D191" s="33" t="s">
        <v>1209</v>
      </c>
      <c r="E191" s="34" t="s">
        <v>20</v>
      </c>
      <c r="F191" s="124">
        <v>83.2</v>
      </c>
      <c r="G191" s="124">
        <v>58.24</v>
      </c>
      <c r="H191" s="124">
        <v>100</v>
      </c>
      <c r="I191" s="124">
        <v>10</v>
      </c>
      <c r="J191" s="124">
        <v>13.1</v>
      </c>
      <c r="K191" s="124">
        <v>2.62</v>
      </c>
      <c r="L191" s="124">
        <v>70.86</v>
      </c>
      <c r="M191" s="125">
        <v>20</v>
      </c>
      <c r="N191" s="126">
        <v>5</v>
      </c>
      <c r="O191" s="128" t="s">
        <v>37</v>
      </c>
      <c r="P191" s="125"/>
    </row>
    <row r="192" spans="1:17" s="4" customFormat="1" ht="12">
      <c r="A192" s="15" t="s">
        <v>865</v>
      </c>
      <c r="B192" s="31" t="s">
        <v>1207</v>
      </c>
      <c r="C192" s="32">
        <v>1440520103</v>
      </c>
      <c r="D192" s="33" t="s">
        <v>1210</v>
      </c>
      <c r="E192" s="34" t="s">
        <v>20</v>
      </c>
      <c r="F192" s="124">
        <v>74.099999999999994</v>
      </c>
      <c r="G192" s="124">
        <v>51.87</v>
      </c>
      <c r="H192" s="124">
        <v>100</v>
      </c>
      <c r="I192" s="124">
        <v>10</v>
      </c>
      <c r="J192" s="124">
        <v>21.65</v>
      </c>
      <c r="K192" s="124">
        <v>4.33</v>
      </c>
      <c r="L192" s="124">
        <v>66.2</v>
      </c>
      <c r="M192" s="125">
        <v>71</v>
      </c>
      <c r="N192" s="126">
        <v>32</v>
      </c>
      <c r="O192" s="125"/>
      <c r="P192" s="125" t="s">
        <v>1211</v>
      </c>
    </row>
    <row r="193" spans="1:16" s="3" customFormat="1" ht="12">
      <c r="A193" s="15" t="s">
        <v>865</v>
      </c>
      <c r="B193" s="31" t="s">
        <v>1207</v>
      </c>
      <c r="C193" s="32">
        <v>1440520104</v>
      </c>
      <c r="D193" s="33" t="s">
        <v>1212</v>
      </c>
      <c r="E193" s="34" t="s">
        <v>20</v>
      </c>
      <c r="F193" s="124">
        <v>81.400000000000006</v>
      </c>
      <c r="G193" s="124">
        <v>56.98</v>
      </c>
      <c r="H193" s="124">
        <v>100</v>
      </c>
      <c r="I193" s="124">
        <v>10</v>
      </c>
      <c r="J193" s="124">
        <v>18.45</v>
      </c>
      <c r="K193" s="124">
        <v>3.69</v>
      </c>
      <c r="L193" s="124">
        <v>70.67</v>
      </c>
      <c r="M193" s="125">
        <v>21</v>
      </c>
      <c r="N193" s="126">
        <v>6</v>
      </c>
      <c r="O193" s="128" t="s">
        <v>37</v>
      </c>
      <c r="P193" s="125"/>
    </row>
    <row r="194" spans="1:16" s="4" customFormat="1" ht="12">
      <c r="A194" s="15" t="s">
        <v>865</v>
      </c>
      <c r="B194" s="31" t="s">
        <v>1207</v>
      </c>
      <c r="C194" s="32">
        <v>1440520105</v>
      </c>
      <c r="D194" s="33" t="s">
        <v>1213</v>
      </c>
      <c r="E194" s="34" t="s">
        <v>23</v>
      </c>
      <c r="F194" s="124">
        <v>76.2</v>
      </c>
      <c r="G194" s="124">
        <v>53.34</v>
      </c>
      <c r="H194" s="124">
        <v>100</v>
      </c>
      <c r="I194" s="124">
        <v>10</v>
      </c>
      <c r="J194" s="124">
        <v>11.65</v>
      </c>
      <c r="K194" s="124">
        <v>2.33</v>
      </c>
      <c r="L194" s="124">
        <v>65.67</v>
      </c>
      <c r="M194" s="125">
        <v>74</v>
      </c>
      <c r="N194" s="126">
        <v>35</v>
      </c>
      <c r="O194" s="125"/>
      <c r="P194" s="125"/>
    </row>
    <row r="195" spans="1:16" s="4" customFormat="1" ht="12">
      <c r="A195" s="15" t="s">
        <v>865</v>
      </c>
      <c r="B195" s="31" t="s">
        <v>1207</v>
      </c>
      <c r="C195" s="32">
        <v>1440520106</v>
      </c>
      <c r="D195" s="33" t="s">
        <v>1214</v>
      </c>
      <c r="E195" s="34" t="s">
        <v>20</v>
      </c>
      <c r="F195" s="124">
        <v>74.7</v>
      </c>
      <c r="G195" s="124">
        <v>52.29</v>
      </c>
      <c r="H195" s="124">
        <v>100</v>
      </c>
      <c r="I195" s="124">
        <v>10</v>
      </c>
      <c r="J195" s="124">
        <v>22.9</v>
      </c>
      <c r="K195" s="124">
        <v>4.58</v>
      </c>
      <c r="L195" s="124">
        <v>66.87</v>
      </c>
      <c r="M195" s="125">
        <v>62</v>
      </c>
      <c r="N195" s="126">
        <v>29</v>
      </c>
      <c r="O195" s="125"/>
      <c r="P195" s="125"/>
    </row>
    <row r="196" spans="1:16" s="4" customFormat="1" ht="24">
      <c r="A196" s="15" t="s">
        <v>865</v>
      </c>
      <c r="B196" s="31" t="s">
        <v>1207</v>
      </c>
      <c r="C196" s="32">
        <v>1440520107</v>
      </c>
      <c r="D196" s="33" t="s">
        <v>1215</v>
      </c>
      <c r="E196" s="34" t="s">
        <v>20</v>
      </c>
      <c r="F196" s="124">
        <v>69.05</v>
      </c>
      <c r="G196" s="124">
        <v>48.34</v>
      </c>
      <c r="H196" s="124">
        <v>91</v>
      </c>
      <c r="I196" s="124">
        <v>9.1</v>
      </c>
      <c r="J196" s="124">
        <v>12.72</v>
      </c>
      <c r="K196" s="124">
        <v>2.54</v>
      </c>
      <c r="L196" s="124">
        <v>59.98</v>
      </c>
      <c r="M196" s="125">
        <v>102</v>
      </c>
      <c r="N196" s="126">
        <v>52</v>
      </c>
      <c r="O196" s="125"/>
      <c r="P196" s="125" t="s">
        <v>1216</v>
      </c>
    </row>
    <row r="197" spans="1:16" s="4" customFormat="1" ht="12">
      <c r="A197" s="15" t="s">
        <v>865</v>
      </c>
      <c r="B197" s="31" t="s">
        <v>1207</v>
      </c>
      <c r="C197" s="32">
        <v>1440520108</v>
      </c>
      <c r="D197" s="33" t="s">
        <v>1217</v>
      </c>
      <c r="E197" s="34" t="s">
        <v>23</v>
      </c>
      <c r="F197" s="124">
        <v>75.599999999999994</v>
      </c>
      <c r="G197" s="124">
        <v>52.92</v>
      </c>
      <c r="H197" s="124">
        <v>100</v>
      </c>
      <c r="I197" s="124">
        <v>10</v>
      </c>
      <c r="J197" s="124">
        <v>11.38</v>
      </c>
      <c r="K197" s="124">
        <v>2.27</v>
      </c>
      <c r="L197" s="124">
        <v>65.19</v>
      </c>
      <c r="M197" s="125">
        <v>79</v>
      </c>
      <c r="N197" s="126">
        <v>38</v>
      </c>
      <c r="O197" s="125"/>
      <c r="P197" s="125"/>
    </row>
    <row r="198" spans="1:16" s="3" customFormat="1" ht="12">
      <c r="A198" s="15" t="s">
        <v>865</v>
      </c>
      <c r="B198" s="31" t="s">
        <v>1207</v>
      </c>
      <c r="C198" s="32">
        <v>1440520109</v>
      </c>
      <c r="D198" s="32" t="s">
        <v>1218</v>
      </c>
      <c r="E198" s="34" t="s">
        <v>23</v>
      </c>
      <c r="F198" s="124">
        <v>79.2</v>
      </c>
      <c r="G198" s="124">
        <v>55.44</v>
      </c>
      <c r="H198" s="124">
        <v>100</v>
      </c>
      <c r="I198" s="124">
        <v>10</v>
      </c>
      <c r="J198" s="124">
        <v>17.260000000000002</v>
      </c>
      <c r="K198" s="124">
        <v>3.45</v>
      </c>
      <c r="L198" s="124">
        <v>68.89</v>
      </c>
      <c r="M198" s="125">
        <v>36</v>
      </c>
      <c r="N198" s="126">
        <v>14</v>
      </c>
      <c r="O198" s="127"/>
      <c r="P198" s="125"/>
    </row>
    <row r="199" spans="1:16" s="4" customFormat="1" ht="12">
      <c r="A199" s="15" t="s">
        <v>865</v>
      </c>
      <c r="B199" s="31" t="s">
        <v>1207</v>
      </c>
      <c r="C199" s="32">
        <v>1440520110</v>
      </c>
      <c r="D199" s="32" t="s">
        <v>1219</v>
      </c>
      <c r="E199" s="34" t="s">
        <v>23</v>
      </c>
      <c r="F199" s="124">
        <v>68.8</v>
      </c>
      <c r="G199" s="124">
        <v>48.16</v>
      </c>
      <c r="H199" s="124">
        <v>100</v>
      </c>
      <c r="I199" s="124">
        <v>10</v>
      </c>
      <c r="J199" s="124">
        <v>11.26</v>
      </c>
      <c r="K199" s="124">
        <v>2.25</v>
      </c>
      <c r="L199" s="124">
        <v>60.41</v>
      </c>
      <c r="M199" s="125">
        <v>100</v>
      </c>
      <c r="N199" s="126">
        <v>51</v>
      </c>
      <c r="O199" s="125"/>
      <c r="P199" s="125" t="s">
        <v>1220</v>
      </c>
    </row>
    <row r="200" spans="1:16" s="4" customFormat="1" ht="12">
      <c r="A200" s="15" t="s">
        <v>865</v>
      </c>
      <c r="B200" s="31" t="s">
        <v>1207</v>
      </c>
      <c r="C200" s="32">
        <v>1440520111</v>
      </c>
      <c r="D200" s="32" t="s">
        <v>1221</v>
      </c>
      <c r="E200" s="34" t="s">
        <v>23</v>
      </c>
      <c r="F200" s="124">
        <v>75.400000000000006</v>
      </c>
      <c r="G200" s="124">
        <v>52.78</v>
      </c>
      <c r="H200" s="124">
        <v>100</v>
      </c>
      <c r="I200" s="124">
        <v>10</v>
      </c>
      <c r="J200" s="124">
        <v>10.86</v>
      </c>
      <c r="K200" s="124">
        <v>2.17</v>
      </c>
      <c r="L200" s="124">
        <v>64.95</v>
      </c>
      <c r="M200" s="125">
        <v>80</v>
      </c>
      <c r="N200" s="126">
        <v>39</v>
      </c>
      <c r="O200" s="125"/>
      <c r="P200" s="125"/>
    </row>
    <row r="201" spans="1:16" s="4" customFormat="1" ht="12">
      <c r="A201" s="15" t="s">
        <v>865</v>
      </c>
      <c r="B201" s="31" t="s">
        <v>1207</v>
      </c>
      <c r="C201" s="32">
        <v>1440520112</v>
      </c>
      <c r="D201" s="32" t="s">
        <v>1222</v>
      </c>
      <c r="E201" s="34" t="s">
        <v>23</v>
      </c>
      <c r="F201" s="124">
        <v>69</v>
      </c>
      <c r="G201" s="124">
        <v>48.3</v>
      </c>
      <c r="H201" s="124">
        <v>100</v>
      </c>
      <c r="I201" s="124">
        <v>10</v>
      </c>
      <c r="J201" s="124">
        <v>11.12</v>
      </c>
      <c r="K201" s="124">
        <v>2.2200000000000002</v>
      </c>
      <c r="L201" s="124">
        <v>60.52</v>
      </c>
      <c r="M201" s="125">
        <v>99</v>
      </c>
      <c r="N201" s="126">
        <v>50</v>
      </c>
      <c r="O201" s="125"/>
      <c r="P201" s="125" t="s">
        <v>1223</v>
      </c>
    </row>
    <row r="202" spans="1:16" s="3" customFormat="1" ht="12">
      <c r="A202" s="15" t="s">
        <v>865</v>
      </c>
      <c r="B202" s="31" t="s">
        <v>1207</v>
      </c>
      <c r="C202" s="32">
        <v>1440520113</v>
      </c>
      <c r="D202" s="32" t="s">
        <v>1224</v>
      </c>
      <c r="E202" s="34" t="s">
        <v>23</v>
      </c>
      <c r="F202" s="124">
        <v>77.400000000000006</v>
      </c>
      <c r="G202" s="124">
        <v>54.18</v>
      </c>
      <c r="H202" s="124">
        <v>100</v>
      </c>
      <c r="I202" s="124">
        <v>10</v>
      </c>
      <c r="J202" s="124">
        <v>26.72</v>
      </c>
      <c r="K202" s="124">
        <v>5.34</v>
      </c>
      <c r="L202" s="124">
        <v>69.52</v>
      </c>
      <c r="M202" s="125">
        <v>29</v>
      </c>
      <c r="N202" s="126">
        <v>11</v>
      </c>
      <c r="O202" s="127" t="s">
        <v>206</v>
      </c>
      <c r="P202" s="125"/>
    </row>
    <row r="203" spans="1:16" s="4" customFormat="1" ht="24">
      <c r="A203" s="15" t="s">
        <v>865</v>
      </c>
      <c r="B203" s="31" t="s">
        <v>1207</v>
      </c>
      <c r="C203" s="32">
        <v>1440520114</v>
      </c>
      <c r="D203" s="32" t="s">
        <v>1225</v>
      </c>
      <c r="E203" s="34" t="s">
        <v>20</v>
      </c>
      <c r="F203" s="124">
        <v>66.7</v>
      </c>
      <c r="G203" s="124">
        <v>46.69</v>
      </c>
      <c r="H203" s="124">
        <v>97</v>
      </c>
      <c r="I203" s="124">
        <v>9.6999999999999993</v>
      </c>
      <c r="J203" s="124">
        <v>2.86</v>
      </c>
      <c r="K203" s="124">
        <v>0.56999999999999995</v>
      </c>
      <c r="L203" s="124">
        <v>56.96</v>
      </c>
      <c r="M203" s="125">
        <v>107</v>
      </c>
      <c r="N203" s="126">
        <v>56</v>
      </c>
      <c r="O203" s="125"/>
      <c r="P203" s="125" t="s">
        <v>1226</v>
      </c>
    </row>
    <row r="204" spans="1:16" s="3" customFormat="1" ht="12">
      <c r="A204" s="15" t="s">
        <v>865</v>
      </c>
      <c r="B204" s="31" t="s">
        <v>1207</v>
      </c>
      <c r="C204" s="32">
        <v>1440520115</v>
      </c>
      <c r="D204" s="32" t="s">
        <v>1227</v>
      </c>
      <c r="E204" s="34" t="s">
        <v>23</v>
      </c>
      <c r="F204" s="124">
        <v>80.7</v>
      </c>
      <c r="G204" s="124">
        <v>56.489999999999995</v>
      </c>
      <c r="H204" s="124">
        <v>100</v>
      </c>
      <c r="I204" s="124">
        <v>10</v>
      </c>
      <c r="J204" s="124">
        <v>11.86</v>
      </c>
      <c r="K204" s="124">
        <v>2.37</v>
      </c>
      <c r="L204" s="124">
        <v>68.86</v>
      </c>
      <c r="M204" s="125">
        <v>37</v>
      </c>
      <c r="N204" s="126">
        <v>15</v>
      </c>
      <c r="O204" s="127"/>
      <c r="P204" s="125"/>
    </row>
    <row r="205" spans="1:16" s="4" customFormat="1" ht="12">
      <c r="A205" s="15" t="s">
        <v>865</v>
      </c>
      <c r="B205" s="31" t="s">
        <v>1207</v>
      </c>
      <c r="C205" s="32">
        <v>1440520116</v>
      </c>
      <c r="D205" s="32" t="s">
        <v>1228</v>
      </c>
      <c r="E205" s="34" t="s">
        <v>20</v>
      </c>
      <c r="F205" s="124">
        <v>70.3</v>
      </c>
      <c r="G205" s="124">
        <v>49.209999999999994</v>
      </c>
      <c r="H205" s="124">
        <v>94</v>
      </c>
      <c r="I205" s="124">
        <v>9.4</v>
      </c>
      <c r="J205" s="124">
        <v>11.25</v>
      </c>
      <c r="K205" s="124">
        <v>2.25</v>
      </c>
      <c r="L205" s="124">
        <v>60.86</v>
      </c>
      <c r="M205" s="125">
        <v>98</v>
      </c>
      <c r="N205" s="126">
        <v>49</v>
      </c>
      <c r="O205" s="125"/>
      <c r="P205" s="125" t="s">
        <v>1229</v>
      </c>
    </row>
    <row r="206" spans="1:16" s="4" customFormat="1" ht="12">
      <c r="A206" s="15" t="s">
        <v>865</v>
      </c>
      <c r="B206" s="31" t="s">
        <v>1207</v>
      </c>
      <c r="C206" s="32">
        <v>1440520117</v>
      </c>
      <c r="D206" s="32" t="s">
        <v>1230</v>
      </c>
      <c r="E206" s="34" t="s">
        <v>23</v>
      </c>
      <c r="F206" s="124">
        <v>70.55</v>
      </c>
      <c r="G206" s="124">
        <v>49.39</v>
      </c>
      <c r="H206" s="124">
        <v>100</v>
      </c>
      <c r="I206" s="124">
        <v>10</v>
      </c>
      <c r="J206" s="124">
        <v>27.04</v>
      </c>
      <c r="K206" s="124">
        <v>5.41</v>
      </c>
      <c r="L206" s="124">
        <v>64.8</v>
      </c>
      <c r="M206" s="125">
        <v>83</v>
      </c>
      <c r="N206" s="126">
        <v>40</v>
      </c>
      <c r="O206" s="125"/>
      <c r="P206" s="125" t="s">
        <v>1223</v>
      </c>
    </row>
    <row r="207" spans="1:16" s="3" customFormat="1" ht="12">
      <c r="A207" s="15" t="s">
        <v>865</v>
      </c>
      <c r="B207" s="31" t="s">
        <v>1207</v>
      </c>
      <c r="C207" s="32">
        <v>1440520118</v>
      </c>
      <c r="D207" s="32" t="s">
        <v>1231</v>
      </c>
      <c r="E207" s="34" t="s">
        <v>23</v>
      </c>
      <c r="F207" s="124">
        <v>81.55</v>
      </c>
      <c r="G207" s="124">
        <v>57.09</v>
      </c>
      <c r="H207" s="124">
        <v>100</v>
      </c>
      <c r="I207" s="124">
        <v>10</v>
      </c>
      <c r="J207" s="124">
        <v>14.24</v>
      </c>
      <c r="K207" s="124">
        <v>2.85</v>
      </c>
      <c r="L207" s="124">
        <v>69.94</v>
      </c>
      <c r="M207" s="125">
        <v>23</v>
      </c>
      <c r="N207" s="126">
        <v>7</v>
      </c>
      <c r="O207" s="127"/>
      <c r="P207" s="125"/>
    </row>
    <row r="208" spans="1:16" s="3" customFormat="1" ht="12">
      <c r="A208" s="15" t="s">
        <v>865</v>
      </c>
      <c r="B208" s="31" t="s">
        <v>1207</v>
      </c>
      <c r="C208" s="32">
        <v>1440520119</v>
      </c>
      <c r="D208" s="32" t="s">
        <v>1232</v>
      </c>
      <c r="E208" s="34" t="s">
        <v>23</v>
      </c>
      <c r="F208" s="124">
        <v>77.75</v>
      </c>
      <c r="G208" s="124">
        <v>54.43</v>
      </c>
      <c r="H208" s="124">
        <v>100</v>
      </c>
      <c r="I208" s="124">
        <v>10</v>
      </c>
      <c r="J208" s="124">
        <v>20.51</v>
      </c>
      <c r="K208" s="124">
        <v>4.0999999999999996</v>
      </c>
      <c r="L208" s="124">
        <v>68.53</v>
      </c>
      <c r="M208" s="125">
        <v>42</v>
      </c>
      <c r="N208" s="126">
        <v>18</v>
      </c>
      <c r="O208" s="127"/>
      <c r="P208" s="125"/>
    </row>
    <row r="209" spans="1:16" s="4" customFormat="1" ht="12">
      <c r="A209" s="15" t="s">
        <v>865</v>
      </c>
      <c r="B209" s="31" t="s">
        <v>1207</v>
      </c>
      <c r="C209" s="32">
        <v>1440520120</v>
      </c>
      <c r="D209" s="32" t="s">
        <v>1233</v>
      </c>
      <c r="E209" s="34" t="s">
        <v>23</v>
      </c>
      <c r="F209" s="124">
        <v>75.7</v>
      </c>
      <c r="G209" s="124">
        <v>52.99</v>
      </c>
      <c r="H209" s="124">
        <v>100</v>
      </c>
      <c r="I209" s="124">
        <v>10</v>
      </c>
      <c r="J209" s="124">
        <v>13.38</v>
      </c>
      <c r="K209" s="124">
        <v>2.68</v>
      </c>
      <c r="L209" s="124">
        <v>65.67</v>
      </c>
      <c r="M209" s="125">
        <v>75</v>
      </c>
      <c r="N209" s="126">
        <v>36</v>
      </c>
      <c r="O209" s="125"/>
      <c r="P209" s="125"/>
    </row>
    <row r="210" spans="1:16" s="4" customFormat="1" ht="24">
      <c r="A210" s="15" t="s">
        <v>865</v>
      </c>
      <c r="B210" s="31" t="s">
        <v>1207</v>
      </c>
      <c r="C210" s="32">
        <v>1440520122</v>
      </c>
      <c r="D210" s="32" t="s">
        <v>1234</v>
      </c>
      <c r="E210" s="34" t="s">
        <v>20</v>
      </c>
      <c r="F210" s="124">
        <v>70.8</v>
      </c>
      <c r="G210" s="124">
        <v>49.56</v>
      </c>
      <c r="H210" s="124">
        <v>79</v>
      </c>
      <c r="I210" s="124">
        <v>7.9</v>
      </c>
      <c r="J210" s="124">
        <v>3.65</v>
      </c>
      <c r="K210" s="124">
        <v>0.73</v>
      </c>
      <c r="L210" s="124">
        <v>58.19</v>
      </c>
      <c r="M210" s="125">
        <v>104</v>
      </c>
      <c r="N210" s="126">
        <v>54</v>
      </c>
      <c r="O210" s="125"/>
      <c r="P210" s="125" t="s">
        <v>1235</v>
      </c>
    </row>
    <row r="211" spans="1:16" s="3" customFormat="1" ht="12">
      <c r="A211" s="15" t="s">
        <v>865</v>
      </c>
      <c r="B211" s="31" t="s">
        <v>1207</v>
      </c>
      <c r="C211" s="32">
        <v>1440520123</v>
      </c>
      <c r="D211" s="32" t="s">
        <v>1236</v>
      </c>
      <c r="E211" s="34" t="s">
        <v>20</v>
      </c>
      <c r="F211" s="124">
        <v>80.25</v>
      </c>
      <c r="G211" s="124">
        <v>56.18</v>
      </c>
      <c r="H211" s="124">
        <v>100</v>
      </c>
      <c r="I211" s="124">
        <v>10</v>
      </c>
      <c r="J211" s="124">
        <v>15.54</v>
      </c>
      <c r="K211" s="124">
        <v>3.11</v>
      </c>
      <c r="L211" s="124">
        <v>69.290000000000006</v>
      </c>
      <c r="M211" s="125">
        <v>31</v>
      </c>
      <c r="N211" s="126">
        <v>12</v>
      </c>
      <c r="O211" s="127"/>
      <c r="P211" s="125"/>
    </row>
    <row r="212" spans="1:16" s="4" customFormat="1" ht="12">
      <c r="A212" s="15" t="s">
        <v>865</v>
      </c>
      <c r="B212" s="31" t="s">
        <v>1207</v>
      </c>
      <c r="C212" s="32">
        <v>1440520124</v>
      </c>
      <c r="D212" s="32" t="s">
        <v>1237</v>
      </c>
      <c r="E212" s="34" t="s">
        <v>23</v>
      </c>
      <c r="F212" s="124">
        <v>75.849999999999994</v>
      </c>
      <c r="G212" s="124">
        <v>53.1</v>
      </c>
      <c r="H212" s="124">
        <v>100</v>
      </c>
      <c r="I212" s="124">
        <v>10</v>
      </c>
      <c r="J212" s="124">
        <v>2.86</v>
      </c>
      <c r="K212" s="124">
        <v>0.56999999999999995</v>
      </c>
      <c r="L212" s="124">
        <v>63.67</v>
      </c>
      <c r="M212" s="125">
        <v>89</v>
      </c>
      <c r="N212" s="126">
        <v>43</v>
      </c>
      <c r="O212" s="125"/>
      <c r="P212" s="125"/>
    </row>
    <row r="213" spans="1:16" s="3" customFormat="1" ht="12">
      <c r="A213" s="15" t="s">
        <v>865</v>
      </c>
      <c r="B213" s="31" t="s">
        <v>1207</v>
      </c>
      <c r="C213" s="32">
        <v>1440520126</v>
      </c>
      <c r="D213" s="32" t="s">
        <v>1238</v>
      </c>
      <c r="E213" s="34" t="s">
        <v>20</v>
      </c>
      <c r="F213" s="124">
        <v>78.8</v>
      </c>
      <c r="G213" s="124">
        <v>55.16</v>
      </c>
      <c r="H213" s="124">
        <v>100</v>
      </c>
      <c r="I213" s="124">
        <v>10</v>
      </c>
      <c r="J213" s="124">
        <v>16.440000000000001</v>
      </c>
      <c r="K213" s="124">
        <v>3.29</v>
      </c>
      <c r="L213" s="124">
        <v>68.45</v>
      </c>
      <c r="M213" s="125">
        <v>43</v>
      </c>
      <c r="N213" s="126">
        <v>19</v>
      </c>
      <c r="O213" s="127"/>
      <c r="P213" s="125"/>
    </row>
    <row r="214" spans="1:16" s="3" customFormat="1" ht="12">
      <c r="A214" s="15" t="s">
        <v>865</v>
      </c>
      <c r="B214" s="31" t="s">
        <v>1207</v>
      </c>
      <c r="C214" s="32">
        <v>1440520127</v>
      </c>
      <c r="D214" s="32" t="s">
        <v>1239</v>
      </c>
      <c r="E214" s="34" t="s">
        <v>23</v>
      </c>
      <c r="F214" s="124">
        <v>82.25</v>
      </c>
      <c r="G214" s="124">
        <v>57.58</v>
      </c>
      <c r="H214" s="124">
        <v>100</v>
      </c>
      <c r="I214" s="124">
        <v>10</v>
      </c>
      <c r="J214" s="124">
        <v>10.86</v>
      </c>
      <c r="K214" s="124">
        <v>2.17</v>
      </c>
      <c r="L214" s="124">
        <v>69.75</v>
      </c>
      <c r="M214" s="125">
        <v>25</v>
      </c>
      <c r="N214" s="126">
        <v>8</v>
      </c>
      <c r="O214" s="127"/>
      <c r="P214" s="125"/>
    </row>
    <row r="215" spans="1:16" s="3" customFormat="1" ht="12">
      <c r="A215" s="15" t="s">
        <v>865</v>
      </c>
      <c r="B215" s="31" t="s">
        <v>1207</v>
      </c>
      <c r="C215" s="32">
        <v>1440520128</v>
      </c>
      <c r="D215" s="32" t="s">
        <v>1240</v>
      </c>
      <c r="E215" s="34" t="s">
        <v>23</v>
      </c>
      <c r="F215" s="124">
        <v>82.75</v>
      </c>
      <c r="G215" s="124">
        <v>57.93</v>
      </c>
      <c r="H215" s="124">
        <v>100</v>
      </c>
      <c r="I215" s="124">
        <v>10</v>
      </c>
      <c r="J215" s="124">
        <v>20.260000000000002</v>
      </c>
      <c r="K215" s="124">
        <v>4.05</v>
      </c>
      <c r="L215" s="124">
        <v>71.98</v>
      </c>
      <c r="M215" s="125">
        <v>8</v>
      </c>
      <c r="N215" s="126">
        <v>3</v>
      </c>
      <c r="O215" s="128" t="s">
        <v>26</v>
      </c>
      <c r="P215" s="125"/>
    </row>
    <row r="216" spans="1:16" s="3" customFormat="1" ht="12">
      <c r="A216" s="15" t="s">
        <v>865</v>
      </c>
      <c r="B216" s="31" t="s">
        <v>1207</v>
      </c>
      <c r="C216" s="32">
        <v>1440520129</v>
      </c>
      <c r="D216" s="32" t="s">
        <v>1241</v>
      </c>
      <c r="E216" s="34" t="s">
        <v>23</v>
      </c>
      <c r="F216" s="124">
        <v>85.3</v>
      </c>
      <c r="G216" s="124">
        <v>59.71</v>
      </c>
      <c r="H216" s="124">
        <v>100</v>
      </c>
      <c r="I216" s="124">
        <v>10</v>
      </c>
      <c r="J216" s="124">
        <v>15.05</v>
      </c>
      <c r="K216" s="124">
        <v>3.01</v>
      </c>
      <c r="L216" s="124">
        <v>72.72</v>
      </c>
      <c r="M216" s="125">
        <v>7</v>
      </c>
      <c r="N216" s="126">
        <v>2</v>
      </c>
      <c r="O216" s="128" t="s">
        <v>26</v>
      </c>
      <c r="P216" s="125"/>
    </row>
    <row r="217" spans="1:16" s="4" customFormat="1" ht="24">
      <c r="A217" s="15" t="s">
        <v>865</v>
      </c>
      <c r="B217" s="31" t="s">
        <v>1207</v>
      </c>
      <c r="C217" s="32">
        <v>1440520130</v>
      </c>
      <c r="D217" s="32" t="s">
        <v>1242</v>
      </c>
      <c r="E217" s="34" t="s">
        <v>20</v>
      </c>
      <c r="F217" s="124">
        <v>67</v>
      </c>
      <c r="G217" s="124">
        <v>46.9</v>
      </c>
      <c r="H217" s="124">
        <v>97</v>
      </c>
      <c r="I217" s="124">
        <v>9.6999999999999993</v>
      </c>
      <c r="J217" s="124">
        <v>10.050000000000001</v>
      </c>
      <c r="K217" s="124">
        <v>2.0099999999999998</v>
      </c>
      <c r="L217" s="124">
        <v>58.61</v>
      </c>
      <c r="M217" s="125">
        <v>103</v>
      </c>
      <c r="N217" s="126">
        <v>53</v>
      </c>
      <c r="O217" s="125"/>
      <c r="P217" s="125" t="s">
        <v>1243</v>
      </c>
    </row>
    <row r="218" spans="1:16" s="3" customFormat="1" ht="12">
      <c r="A218" s="15" t="s">
        <v>865</v>
      </c>
      <c r="B218" s="31" t="s">
        <v>1207</v>
      </c>
      <c r="C218" s="32">
        <v>1440520131</v>
      </c>
      <c r="D218" s="32" t="s">
        <v>1244</v>
      </c>
      <c r="E218" s="34" t="s">
        <v>23</v>
      </c>
      <c r="F218" s="124">
        <v>78.5</v>
      </c>
      <c r="G218" s="124">
        <v>54.95</v>
      </c>
      <c r="H218" s="124">
        <v>100</v>
      </c>
      <c r="I218" s="124">
        <v>10</v>
      </c>
      <c r="J218" s="124">
        <v>13.25</v>
      </c>
      <c r="K218" s="124">
        <v>2.65</v>
      </c>
      <c r="L218" s="124">
        <v>67.599999999999994</v>
      </c>
      <c r="M218" s="125">
        <v>49</v>
      </c>
      <c r="N218" s="126">
        <v>21</v>
      </c>
      <c r="O218" s="127"/>
      <c r="P218" s="125"/>
    </row>
    <row r="219" spans="1:16" s="3" customFormat="1" ht="12">
      <c r="A219" s="15" t="s">
        <v>865</v>
      </c>
      <c r="B219" s="31" t="s">
        <v>1207</v>
      </c>
      <c r="C219" s="32">
        <v>1440520132</v>
      </c>
      <c r="D219" s="32" t="s">
        <v>1245</v>
      </c>
      <c r="E219" s="34" t="s">
        <v>23</v>
      </c>
      <c r="F219" s="124">
        <v>80.349999999999994</v>
      </c>
      <c r="G219" s="124">
        <v>56.25</v>
      </c>
      <c r="H219" s="124">
        <v>100</v>
      </c>
      <c r="I219" s="124">
        <v>10</v>
      </c>
      <c r="J219" s="124">
        <v>5.86</v>
      </c>
      <c r="K219" s="124">
        <v>1.17</v>
      </c>
      <c r="L219" s="124">
        <v>67.42</v>
      </c>
      <c r="M219" s="125">
        <v>52</v>
      </c>
      <c r="N219" s="126">
        <v>22</v>
      </c>
      <c r="O219" s="127"/>
      <c r="P219" s="125"/>
    </row>
    <row r="220" spans="1:16" s="4" customFormat="1" ht="24">
      <c r="A220" s="15" t="s">
        <v>865</v>
      </c>
      <c r="B220" s="31" t="s">
        <v>1207</v>
      </c>
      <c r="C220" s="32">
        <v>1440520133</v>
      </c>
      <c r="D220" s="32" t="s">
        <v>1246</v>
      </c>
      <c r="E220" s="34" t="s">
        <v>23</v>
      </c>
      <c r="F220" s="124">
        <v>62.1</v>
      </c>
      <c r="G220" s="124">
        <v>43.47</v>
      </c>
      <c r="H220" s="124">
        <v>100</v>
      </c>
      <c r="I220" s="124">
        <v>10</v>
      </c>
      <c r="J220" s="124">
        <v>15.57</v>
      </c>
      <c r="K220" s="124">
        <v>3.11</v>
      </c>
      <c r="L220" s="124">
        <v>56.58</v>
      </c>
      <c r="M220" s="125">
        <v>109</v>
      </c>
      <c r="N220" s="126">
        <v>58</v>
      </c>
      <c r="O220" s="125"/>
      <c r="P220" s="125" t="s">
        <v>1247</v>
      </c>
    </row>
    <row r="221" spans="1:16" s="4" customFormat="1" ht="12">
      <c r="A221" s="15" t="s">
        <v>865</v>
      </c>
      <c r="B221" s="31" t="s">
        <v>1207</v>
      </c>
      <c r="C221" s="32">
        <v>1440520134</v>
      </c>
      <c r="D221" s="32" t="s">
        <v>1248</v>
      </c>
      <c r="E221" s="34" t="s">
        <v>23</v>
      </c>
      <c r="F221" s="124">
        <v>73.650000000000006</v>
      </c>
      <c r="G221" s="124">
        <v>51.56</v>
      </c>
      <c r="H221" s="124">
        <v>100</v>
      </c>
      <c r="I221" s="124">
        <v>10</v>
      </c>
      <c r="J221" s="124">
        <v>2.86</v>
      </c>
      <c r="K221" s="124">
        <v>0.56999999999999995</v>
      </c>
      <c r="L221" s="124">
        <v>62.13</v>
      </c>
      <c r="M221" s="125">
        <v>97</v>
      </c>
      <c r="N221" s="126">
        <v>48</v>
      </c>
      <c r="O221" s="125"/>
      <c r="P221" s="125"/>
    </row>
    <row r="222" spans="1:16" s="4" customFormat="1" ht="12">
      <c r="A222" s="15" t="s">
        <v>865</v>
      </c>
      <c r="B222" s="31" t="s">
        <v>1207</v>
      </c>
      <c r="C222" s="32">
        <v>1440520135</v>
      </c>
      <c r="D222" s="32" t="s">
        <v>1249</v>
      </c>
      <c r="E222" s="34" t="s">
        <v>23</v>
      </c>
      <c r="F222" s="124">
        <v>65.95</v>
      </c>
      <c r="G222" s="124">
        <v>46.17</v>
      </c>
      <c r="H222" s="124">
        <v>100</v>
      </c>
      <c r="I222" s="124">
        <v>10</v>
      </c>
      <c r="J222" s="124">
        <v>3.26</v>
      </c>
      <c r="K222" s="124">
        <v>0.65</v>
      </c>
      <c r="L222" s="124">
        <v>56.82</v>
      </c>
      <c r="M222" s="125">
        <v>108</v>
      </c>
      <c r="N222" s="126">
        <v>57</v>
      </c>
      <c r="O222" s="125"/>
      <c r="P222" s="125" t="s">
        <v>1250</v>
      </c>
    </row>
    <row r="223" spans="1:16" s="3" customFormat="1" ht="12">
      <c r="A223" s="15" t="s">
        <v>865</v>
      </c>
      <c r="B223" s="31" t="s">
        <v>1207</v>
      </c>
      <c r="C223" s="32">
        <v>1440520136</v>
      </c>
      <c r="D223" s="32" t="s">
        <v>1251</v>
      </c>
      <c r="E223" s="34" t="s">
        <v>23</v>
      </c>
      <c r="F223" s="124">
        <v>82.85</v>
      </c>
      <c r="G223" s="124">
        <v>58</v>
      </c>
      <c r="H223" s="124">
        <v>100</v>
      </c>
      <c r="I223" s="124">
        <v>10</v>
      </c>
      <c r="J223" s="124">
        <v>18.260000000000002</v>
      </c>
      <c r="K223" s="124">
        <v>3.65</v>
      </c>
      <c r="L223" s="124">
        <v>71.650000000000006</v>
      </c>
      <c r="M223" s="125">
        <v>11</v>
      </c>
      <c r="N223" s="126">
        <v>4</v>
      </c>
      <c r="O223" s="128" t="s">
        <v>37</v>
      </c>
      <c r="P223" s="125"/>
    </row>
    <row r="224" spans="1:16" s="4" customFormat="1" ht="12">
      <c r="A224" s="15" t="s">
        <v>865</v>
      </c>
      <c r="B224" s="31" t="s">
        <v>1207</v>
      </c>
      <c r="C224" s="32">
        <v>1440520137</v>
      </c>
      <c r="D224" s="32" t="s">
        <v>1252</v>
      </c>
      <c r="E224" s="34" t="s">
        <v>23</v>
      </c>
      <c r="F224" s="124">
        <v>78.05</v>
      </c>
      <c r="G224" s="124">
        <v>54.64</v>
      </c>
      <c r="H224" s="124">
        <v>100</v>
      </c>
      <c r="I224" s="124">
        <v>10</v>
      </c>
      <c r="J224" s="124">
        <v>12.26</v>
      </c>
      <c r="K224" s="124">
        <v>2.4500000000000002</v>
      </c>
      <c r="L224" s="124">
        <v>67.09</v>
      </c>
      <c r="M224" s="125">
        <v>60</v>
      </c>
      <c r="N224" s="126">
        <v>27</v>
      </c>
      <c r="O224" s="125"/>
      <c r="P224" s="125"/>
    </row>
    <row r="225" spans="1:16" s="4" customFormat="1" ht="12">
      <c r="A225" s="15" t="s">
        <v>865</v>
      </c>
      <c r="B225" s="31" t="s">
        <v>1207</v>
      </c>
      <c r="C225" s="32">
        <v>1440520138</v>
      </c>
      <c r="D225" s="32" t="s">
        <v>1253</v>
      </c>
      <c r="E225" s="34" t="s">
        <v>23</v>
      </c>
      <c r="F225" s="124">
        <v>76.95</v>
      </c>
      <c r="G225" s="124">
        <v>53.87</v>
      </c>
      <c r="H225" s="124">
        <v>100</v>
      </c>
      <c r="I225" s="124">
        <v>10</v>
      </c>
      <c r="J225" s="124">
        <v>11.65</v>
      </c>
      <c r="K225" s="124">
        <v>2.33</v>
      </c>
      <c r="L225" s="124">
        <v>66.2</v>
      </c>
      <c r="M225" s="125">
        <v>72</v>
      </c>
      <c r="N225" s="126">
        <v>33</v>
      </c>
      <c r="O225" s="125"/>
      <c r="P225" s="125"/>
    </row>
    <row r="226" spans="1:16" s="3" customFormat="1" ht="12">
      <c r="A226" s="15" t="s">
        <v>865</v>
      </c>
      <c r="B226" s="31" t="s">
        <v>1207</v>
      </c>
      <c r="C226" s="32">
        <v>1440520139</v>
      </c>
      <c r="D226" s="32" t="s">
        <v>1254</v>
      </c>
      <c r="E226" s="34" t="s">
        <v>23</v>
      </c>
      <c r="F226" s="124">
        <v>78.8</v>
      </c>
      <c r="G226" s="124">
        <v>55.16</v>
      </c>
      <c r="H226" s="124">
        <v>100</v>
      </c>
      <c r="I226" s="124">
        <v>10</v>
      </c>
      <c r="J226" s="124">
        <v>12.85</v>
      </c>
      <c r="K226" s="124">
        <v>2.57</v>
      </c>
      <c r="L226" s="124">
        <v>67.73</v>
      </c>
      <c r="M226" s="125">
        <v>47</v>
      </c>
      <c r="N226" s="126">
        <v>20</v>
      </c>
      <c r="O226" s="127"/>
      <c r="P226" s="125"/>
    </row>
    <row r="227" spans="1:16" s="4" customFormat="1" ht="12">
      <c r="A227" s="15" t="s">
        <v>865</v>
      </c>
      <c r="B227" s="31" t="s">
        <v>1207</v>
      </c>
      <c r="C227" s="32">
        <v>1440520140</v>
      </c>
      <c r="D227" s="32" t="s">
        <v>1255</v>
      </c>
      <c r="E227" s="34" t="s">
        <v>23</v>
      </c>
      <c r="F227" s="124">
        <v>76.75</v>
      </c>
      <c r="G227" s="124">
        <v>53.73</v>
      </c>
      <c r="H227" s="124">
        <v>100</v>
      </c>
      <c r="I227" s="124">
        <v>10</v>
      </c>
      <c r="J227" s="124">
        <v>13.86</v>
      </c>
      <c r="K227" s="124">
        <v>2.77</v>
      </c>
      <c r="L227" s="124">
        <v>66.5</v>
      </c>
      <c r="M227" s="125">
        <v>65</v>
      </c>
      <c r="N227" s="126">
        <v>30</v>
      </c>
      <c r="O227" s="125"/>
      <c r="P227" s="125"/>
    </row>
    <row r="228" spans="1:16" s="4" customFormat="1" ht="12">
      <c r="A228" s="15" t="s">
        <v>865</v>
      </c>
      <c r="B228" s="31" t="s">
        <v>1207</v>
      </c>
      <c r="C228" s="32">
        <v>1440520141</v>
      </c>
      <c r="D228" s="32" t="s">
        <v>1256</v>
      </c>
      <c r="E228" s="34" t="s">
        <v>20</v>
      </c>
      <c r="F228" s="124">
        <v>74.349999999999994</v>
      </c>
      <c r="G228" s="124">
        <v>52.05</v>
      </c>
      <c r="H228" s="124">
        <v>100</v>
      </c>
      <c r="I228" s="124">
        <v>10</v>
      </c>
      <c r="J228" s="124">
        <v>18.850000000000001</v>
      </c>
      <c r="K228" s="124">
        <v>3.77</v>
      </c>
      <c r="L228" s="124">
        <v>65.819999999999993</v>
      </c>
      <c r="M228" s="125">
        <v>73</v>
      </c>
      <c r="N228" s="126">
        <v>34</v>
      </c>
      <c r="O228" s="125"/>
      <c r="P228" s="125"/>
    </row>
    <row r="229" spans="1:16" s="4" customFormat="1" ht="12">
      <c r="A229" s="15" t="s">
        <v>865</v>
      </c>
      <c r="B229" s="31" t="s">
        <v>1207</v>
      </c>
      <c r="C229" s="32">
        <v>1440520142</v>
      </c>
      <c r="D229" s="32" t="s">
        <v>1257</v>
      </c>
      <c r="E229" s="34" t="s">
        <v>23</v>
      </c>
      <c r="F229" s="124">
        <v>74.5</v>
      </c>
      <c r="G229" s="124">
        <v>52.15</v>
      </c>
      <c r="H229" s="124">
        <v>100</v>
      </c>
      <c r="I229" s="124">
        <v>10</v>
      </c>
      <c r="J229" s="124">
        <v>10.86</v>
      </c>
      <c r="K229" s="124">
        <v>2.17</v>
      </c>
      <c r="L229" s="124">
        <v>64.319999999999993</v>
      </c>
      <c r="M229" s="125">
        <v>85</v>
      </c>
      <c r="N229" s="126">
        <v>41</v>
      </c>
      <c r="O229" s="125"/>
      <c r="P229" s="125" t="s">
        <v>1223</v>
      </c>
    </row>
    <row r="230" spans="1:16" s="4" customFormat="1" ht="12">
      <c r="A230" s="15" t="s">
        <v>865</v>
      </c>
      <c r="B230" s="31" t="s">
        <v>1207</v>
      </c>
      <c r="C230" s="32">
        <v>1440520143</v>
      </c>
      <c r="D230" s="35" t="s">
        <v>1258</v>
      </c>
      <c r="E230" s="34" t="s">
        <v>23</v>
      </c>
      <c r="F230" s="129">
        <v>72.3</v>
      </c>
      <c r="G230" s="124">
        <v>50.61</v>
      </c>
      <c r="H230" s="124">
        <v>100</v>
      </c>
      <c r="I230" s="124">
        <v>10</v>
      </c>
      <c r="J230" s="124">
        <v>9.86</v>
      </c>
      <c r="K230" s="124">
        <v>1.97</v>
      </c>
      <c r="L230" s="124">
        <v>62.58</v>
      </c>
      <c r="M230" s="125">
        <v>93</v>
      </c>
      <c r="N230" s="126">
        <v>45</v>
      </c>
      <c r="O230" s="125"/>
      <c r="P230" s="125" t="s">
        <v>1211</v>
      </c>
    </row>
    <row r="231" spans="1:16" s="3" customFormat="1" ht="12">
      <c r="A231" s="15" t="s">
        <v>865</v>
      </c>
      <c r="B231" s="31" t="s">
        <v>1207</v>
      </c>
      <c r="C231" s="32">
        <v>1440520144</v>
      </c>
      <c r="D231" s="35" t="s">
        <v>1259</v>
      </c>
      <c r="E231" s="34" t="s">
        <v>23</v>
      </c>
      <c r="F231" s="129">
        <v>81.400000000000006</v>
      </c>
      <c r="G231" s="124">
        <v>56.98</v>
      </c>
      <c r="H231" s="124">
        <v>100</v>
      </c>
      <c r="I231" s="124">
        <v>10</v>
      </c>
      <c r="J231" s="124">
        <v>9.26</v>
      </c>
      <c r="K231" s="124">
        <v>1.85</v>
      </c>
      <c r="L231" s="124">
        <v>68.83</v>
      </c>
      <c r="M231" s="125">
        <v>38</v>
      </c>
      <c r="N231" s="126">
        <v>16</v>
      </c>
      <c r="O231" s="127"/>
      <c r="P231" s="125"/>
    </row>
    <row r="232" spans="1:16" s="3" customFormat="1" ht="12">
      <c r="A232" s="15" t="s">
        <v>865</v>
      </c>
      <c r="B232" s="31" t="s">
        <v>1207</v>
      </c>
      <c r="C232" s="32">
        <v>1440520145</v>
      </c>
      <c r="D232" s="35" t="s">
        <v>1260</v>
      </c>
      <c r="E232" s="34" t="s">
        <v>23</v>
      </c>
      <c r="F232" s="129">
        <v>84.8</v>
      </c>
      <c r="G232" s="124">
        <v>59.36</v>
      </c>
      <c r="H232" s="124">
        <v>100</v>
      </c>
      <c r="I232" s="124">
        <v>10</v>
      </c>
      <c r="J232" s="124">
        <v>17.86</v>
      </c>
      <c r="K232" s="124">
        <v>3.57</v>
      </c>
      <c r="L232" s="124">
        <v>72.930000000000007</v>
      </c>
      <c r="M232" s="125">
        <v>6</v>
      </c>
      <c r="N232" s="126">
        <v>1</v>
      </c>
      <c r="O232" s="128" t="s">
        <v>26</v>
      </c>
      <c r="P232" s="125"/>
    </row>
    <row r="233" spans="1:16" s="3" customFormat="1" ht="12">
      <c r="A233" s="15" t="s">
        <v>865</v>
      </c>
      <c r="B233" s="31" t="s">
        <v>1207</v>
      </c>
      <c r="C233" s="32">
        <v>1440520146</v>
      </c>
      <c r="D233" s="35" t="s">
        <v>1261</v>
      </c>
      <c r="E233" s="34" t="s">
        <v>23</v>
      </c>
      <c r="F233" s="129">
        <v>78</v>
      </c>
      <c r="G233" s="124">
        <v>54.6</v>
      </c>
      <c r="H233" s="124">
        <v>100</v>
      </c>
      <c r="I233" s="124">
        <v>10</v>
      </c>
      <c r="J233" s="124">
        <v>12.86</v>
      </c>
      <c r="K233" s="124">
        <v>2.57</v>
      </c>
      <c r="L233" s="124">
        <v>67.17</v>
      </c>
      <c r="M233" s="125">
        <v>56</v>
      </c>
      <c r="N233" s="126">
        <v>24</v>
      </c>
      <c r="O233" s="127"/>
      <c r="P233" s="125"/>
    </row>
    <row r="234" spans="1:16" s="4" customFormat="1" ht="12">
      <c r="A234" s="15" t="s">
        <v>865</v>
      </c>
      <c r="B234" s="31" t="s">
        <v>1207</v>
      </c>
      <c r="C234" s="32">
        <v>1440520147</v>
      </c>
      <c r="D234" s="35" t="s">
        <v>1262</v>
      </c>
      <c r="E234" s="34" t="s">
        <v>23</v>
      </c>
      <c r="F234" s="129">
        <v>76.5</v>
      </c>
      <c r="G234" s="124">
        <v>53.55</v>
      </c>
      <c r="H234" s="124">
        <v>100</v>
      </c>
      <c r="I234" s="124">
        <v>10</v>
      </c>
      <c r="J234" s="124">
        <v>13.86</v>
      </c>
      <c r="K234" s="124">
        <v>2.77</v>
      </c>
      <c r="L234" s="124">
        <v>66.319999999999993</v>
      </c>
      <c r="M234" s="125">
        <v>69</v>
      </c>
      <c r="N234" s="126">
        <v>31</v>
      </c>
      <c r="O234" s="125"/>
      <c r="P234" s="125" t="s">
        <v>1263</v>
      </c>
    </row>
    <row r="235" spans="1:16" s="4" customFormat="1" ht="12">
      <c r="A235" s="15" t="s">
        <v>865</v>
      </c>
      <c r="B235" s="31" t="s">
        <v>1207</v>
      </c>
      <c r="C235" s="32">
        <v>1440520148</v>
      </c>
      <c r="D235" s="35" t="s">
        <v>1264</v>
      </c>
      <c r="E235" s="34" t="s">
        <v>20</v>
      </c>
      <c r="F235" s="129">
        <v>77.7</v>
      </c>
      <c r="G235" s="124">
        <v>54.39</v>
      </c>
      <c r="H235" s="124">
        <v>100</v>
      </c>
      <c r="I235" s="124">
        <v>10</v>
      </c>
      <c r="J235" s="124">
        <v>13.39</v>
      </c>
      <c r="K235" s="124">
        <v>2.68</v>
      </c>
      <c r="L235" s="124">
        <v>67.069999999999993</v>
      </c>
      <c r="M235" s="125">
        <v>61</v>
      </c>
      <c r="N235" s="126">
        <v>28</v>
      </c>
      <c r="O235" s="125"/>
      <c r="P235" s="125"/>
    </row>
    <row r="236" spans="1:16" s="3" customFormat="1" ht="12">
      <c r="A236" s="15" t="s">
        <v>865</v>
      </c>
      <c r="B236" s="31" t="s">
        <v>1207</v>
      </c>
      <c r="C236" s="32">
        <v>1440520149</v>
      </c>
      <c r="D236" s="35" t="s">
        <v>1265</v>
      </c>
      <c r="E236" s="34" t="s">
        <v>23</v>
      </c>
      <c r="F236" s="129">
        <v>80.7</v>
      </c>
      <c r="G236" s="124">
        <v>56.49</v>
      </c>
      <c r="H236" s="124">
        <v>100</v>
      </c>
      <c r="I236" s="124">
        <v>10</v>
      </c>
      <c r="J236" s="124">
        <v>12.52</v>
      </c>
      <c r="K236" s="124">
        <v>2.5</v>
      </c>
      <c r="L236" s="124">
        <v>68.989999999999995</v>
      </c>
      <c r="M236" s="125">
        <v>34</v>
      </c>
      <c r="N236" s="126">
        <v>13</v>
      </c>
      <c r="O236" s="127"/>
      <c r="P236" s="125"/>
    </row>
    <row r="237" spans="1:16" s="4" customFormat="1" ht="12">
      <c r="A237" s="15" t="s">
        <v>865</v>
      </c>
      <c r="B237" s="31" t="s">
        <v>1207</v>
      </c>
      <c r="C237" s="32">
        <v>1440520150</v>
      </c>
      <c r="D237" s="35" t="s">
        <v>1266</v>
      </c>
      <c r="E237" s="34" t="s">
        <v>20</v>
      </c>
      <c r="F237" s="129">
        <v>66.8</v>
      </c>
      <c r="G237" s="124">
        <v>46.76</v>
      </c>
      <c r="H237" s="124">
        <v>100</v>
      </c>
      <c r="I237" s="124">
        <v>10</v>
      </c>
      <c r="J237" s="124">
        <v>2.86</v>
      </c>
      <c r="K237" s="124">
        <v>0.56999999999999995</v>
      </c>
      <c r="L237" s="124">
        <v>57.33</v>
      </c>
      <c r="M237" s="125">
        <v>105</v>
      </c>
      <c r="N237" s="126">
        <v>55</v>
      </c>
      <c r="O237" s="125"/>
      <c r="P237" s="125" t="s">
        <v>1267</v>
      </c>
    </row>
    <row r="238" spans="1:16" s="4" customFormat="1" ht="12">
      <c r="A238" s="15" t="s">
        <v>865</v>
      </c>
      <c r="B238" s="31" t="s">
        <v>1207</v>
      </c>
      <c r="C238" s="32">
        <v>1440520151</v>
      </c>
      <c r="D238" s="35" t="s">
        <v>1268</v>
      </c>
      <c r="E238" s="34" t="s">
        <v>23</v>
      </c>
      <c r="F238" s="129">
        <v>72.099999999999994</v>
      </c>
      <c r="G238" s="124">
        <v>50.47</v>
      </c>
      <c r="H238" s="124">
        <v>100</v>
      </c>
      <c r="I238" s="124">
        <v>10</v>
      </c>
      <c r="J238" s="124">
        <v>9.86</v>
      </c>
      <c r="K238" s="124">
        <v>1.97</v>
      </c>
      <c r="L238" s="124">
        <v>62.44</v>
      </c>
      <c r="M238" s="125">
        <v>95</v>
      </c>
      <c r="N238" s="126">
        <v>47</v>
      </c>
      <c r="O238" s="125"/>
      <c r="P238" s="125" t="s">
        <v>1269</v>
      </c>
    </row>
    <row r="239" spans="1:16" s="3" customFormat="1" ht="12">
      <c r="A239" s="15" t="s">
        <v>865</v>
      </c>
      <c r="B239" s="31" t="s">
        <v>1207</v>
      </c>
      <c r="C239" s="32">
        <v>1440520152</v>
      </c>
      <c r="D239" s="35" t="s">
        <v>1270</v>
      </c>
      <c r="E239" s="34" t="s">
        <v>20</v>
      </c>
      <c r="F239" s="129">
        <v>80.8</v>
      </c>
      <c r="G239" s="124">
        <v>56.56</v>
      </c>
      <c r="H239" s="124">
        <v>97</v>
      </c>
      <c r="I239" s="124">
        <v>9.6999999999999993</v>
      </c>
      <c r="J239" s="124">
        <v>16.899999999999999</v>
      </c>
      <c r="K239" s="124">
        <v>3.38</v>
      </c>
      <c r="L239" s="124">
        <v>69.64</v>
      </c>
      <c r="M239" s="125">
        <v>27</v>
      </c>
      <c r="N239" s="126">
        <v>10</v>
      </c>
      <c r="O239" s="127"/>
      <c r="P239" s="125"/>
    </row>
    <row r="240" spans="1:16" s="4" customFormat="1" ht="12">
      <c r="A240" s="15" t="s">
        <v>865</v>
      </c>
      <c r="B240" s="31" t="s">
        <v>1207</v>
      </c>
      <c r="C240" s="32">
        <v>1440520153</v>
      </c>
      <c r="D240" s="32" t="s">
        <v>1271</v>
      </c>
      <c r="E240" s="34" t="s">
        <v>23</v>
      </c>
      <c r="F240" s="124">
        <v>76.400000000000006</v>
      </c>
      <c r="G240" s="124">
        <v>53.48</v>
      </c>
      <c r="H240" s="124">
        <v>100</v>
      </c>
      <c r="I240" s="124">
        <v>10</v>
      </c>
      <c r="J240" s="124">
        <v>10.186</v>
      </c>
      <c r="K240" s="124">
        <v>2.04</v>
      </c>
      <c r="L240" s="124">
        <v>65.52</v>
      </c>
      <c r="M240" s="125">
        <v>77</v>
      </c>
      <c r="N240" s="126">
        <v>37</v>
      </c>
      <c r="O240" s="125"/>
      <c r="P240" s="125"/>
    </row>
    <row r="241" spans="1:16" s="4" customFormat="1" ht="12">
      <c r="A241" s="15" t="s">
        <v>865</v>
      </c>
      <c r="B241" s="31" t="s">
        <v>1207</v>
      </c>
      <c r="C241" s="32">
        <v>1440520154</v>
      </c>
      <c r="D241" s="32" t="s">
        <v>1272</v>
      </c>
      <c r="E241" s="34" t="s">
        <v>23</v>
      </c>
      <c r="F241" s="124">
        <v>74.05</v>
      </c>
      <c r="G241" s="124">
        <v>51.84</v>
      </c>
      <c r="H241" s="124">
        <v>100</v>
      </c>
      <c r="I241" s="124">
        <v>10</v>
      </c>
      <c r="J241" s="124">
        <v>10.86</v>
      </c>
      <c r="K241" s="124">
        <v>2.17</v>
      </c>
      <c r="L241" s="124">
        <v>64.010000000000005</v>
      </c>
      <c r="M241" s="125">
        <v>87</v>
      </c>
      <c r="N241" s="126">
        <v>42</v>
      </c>
      <c r="O241" s="125"/>
      <c r="P241" s="125" t="s">
        <v>1273</v>
      </c>
    </row>
    <row r="242" spans="1:16" s="3" customFormat="1" ht="12">
      <c r="A242" s="15" t="s">
        <v>865</v>
      </c>
      <c r="B242" s="31" t="s">
        <v>1207</v>
      </c>
      <c r="C242" s="32">
        <v>1440520155</v>
      </c>
      <c r="D242" s="32" t="s">
        <v>1274</v>
      </c>
      <c r="E242" s="34" t="s">
        <v>20</v>
      </c>
      <c r="F242" s="124">
        <v>77.75</v>
      </c>
      <c r="G242" s="124">
        <v>54.43</v>
      </c>
      <c r="H242" s="124">
        <v>100</v>
      </c>
      <c r="I242" s="124">
        <v>10</v>
      </c>
      <c r="J242" s="124">
        <v>13.72</v>
      </c>
      <c r="K242" s="124">
        <v>2.74</v>
      </c>
      <c r="L242" s="124">
        <v>67.17</v>
      </c>
      <c r="M242" s="125">
        <v>57</v>
      </c>
      <c r="N242" s="126">
        <v>25</v>
      </c>
      <c r="O242" s="125"/>
      <c r="P242" s="125"/>
    </row>
    <row r="243" spans="1:16" s="3" customFormat="1" ht="12">
      <c r="A243" s="15" t="s">
        <v>865</v>
      </c>
      <c r="B243" s="31" t="s">
        <v>1207</v>
      </c>
      <c r="C243" s="32">
        <v>1440520156</v>
      </c>
      <c r="D243" s="32" t="s">
        <v>1275</v>
      </c>
      <c r="E243" s="34" t="s">
        <v>23</v>
      </c>
      <c r="F243" s="124">
        <v>82.7</v>
      </c>
      <c r="G243" s="124">
        <v>57.89</v>
      </c>
      <c r="H243" s="124">
        <v>100</v>
      </c>
      <c r="I243" s="124">
        <v>10</v>
      </c>
      <c r="J243" s="124">
        <v>8.86</v>
      </c>
      <c r="K243" s="124">
        <v>1.77</v>
      </c>
      <c r="L243" s="124">
        <v>69.66</v>
      </c>
      <c r="M243" s="125">
        <v>26</v>
      </c>
      <c r="N243" s="126">
        <v>9</v>
      </c>
      <c r="O243" s="127"/>
      <c r="P243" s="125"/>
    </row>
    <row r="244" spans="1:16" s="4" customFormat="1" ht="12">
      <c r="A244" s="15" t="s">
        <v>865</v>
      </c>
      <c r="B244" s="31" t="s">
        <v>1207</v>
      </c>
      <c r="C244" s="32">
        <v>1440520159</v>
      </c>
      <c r="D244" s="32" t="s">
        <v>1276</v>
      </c>
      <c r="E244" s="34" t="s">
        <v>20</v>
      </c>
      <c r="F244" s="124">
        <v>77.849999999999994</v>
      </c>
      <c r="G244" s="124">
        <v>54.5</v>
      </c>
      <c r="H244" s="124">
        <v>100</v>
      </c>
      <c r="I244" s="124">
        <v>10</v>
      </c>
      <c r="J244" s="124">
        <v>13.25</v>
      </c>
      <c r="K244" s="124">
        <v>2.65</v>
      </c>
      <c r="L244" s="124">
        <v>67.150000000000006</v>
      </c>
      <c r="M244" s="125">
        <v>59</v>
      </c>
      <c r="N244" s="126">
        <v>26</v>
      </c>
      <c r="O244" s="125"/>
      <c r="P244" s="125"/>
    </row>
    <row r="245" spans="1:16" s="4" customFormat="1" ht="12">
      <c r="A245" s="15" t="s">
        <v>865</v>
      </c>
      <c r="B245" s="31" t="s">
        <v>1207</v>
      </c>
      <c r="C245" s="32">
        <v>1440520165</v>
      </c>
      <c r="D245" s="32" t="s">
        <v>1277</v>
      </c>
      <c r="E245" s="34" t="s">
        <v>20</v>
      </c>
      <c r="F245" s="124">
        <v>75.8</v>
      </c>
      <c r="G245" s="124">
        <v>53.06</v>
      </c>
      <c r="H245" s="124">
        <v>82</v>
      </c>
      <c r="I245" s="124">
        <v>8.1999999999999993</v>
      </c>
      <c r="J245" s="124">
        <v>11.12</v>
      </c>
      <c r="K245" s="124">
        <v>2.2200000000000002</v>
      </c>
      <c r="L245" s="124">
        <v>63.48</v>
      </c>
      <c r="M245" s="125">
        <v>90</v>
      </c>
      <c r="N245" s="126">
        <v>44</v>
      </c>
      <c r="O245" s="125"/>
      <c r="P245" s="125" t="s">
        <v>144</v>
      </c>
    </row>
    <row r="246" spans="1:16" s="3" customFormat="1" ht="12">
      <c r="A246" s="15" t="s">
        <v>865</v>
      </c>
      <c r="B246" s="31" t="s">
        <v>1207</v>
      </c>
      <c r="C246" s="32">
        <v>1440520169</v>
      </c>
      <c r="D246" s="32" t="s">
        <v>1278</v>
      </c>
      <c r="E246" s="34" t="s">
        <v>20</v>
      </c>
      <c r="F246" s="124">
        <v>79.55</v>
      </c>
      <c r="G246" s="124">
        <v>55.69</v>
      </c>
      <c r="H246" s="124">
        <v>100</v>
      </c>
      <c r="I246" s="124">
        <v>10</v>
      </c>
      <c r="J246" s="124">
        <v>8.0500000000000007</v>
      </c>
      <c r="K246" s="124">
        <v>1.61</v>
      </c>
      <c r="L246" s="124">
        <v>67.3</v>
      </c>
      <c r="M246" s="125">
        <v>53</v>
      </c>
      <c r="N246" s="126">
        <v>23</v>
      </c>
      <c r="O246" s="127"/>
      <c r="P246" s="125"/>
    </row>
    <row r="247" spans="1:16" s="4" customFormat="1" ht="12">
      <c r="A247" s="15" t="s">
        <v>865</v>
      </c>
      <c r="B247" s="31" t="s">
        <v>1207</v>
      </c>
      <c r="C247" s="32">
        <v>1440520170</v>
      </c>
      <c r="D247" s="32" t="s">
        <v>1279</v>
      </c>
      <c r="E247" s="34" t="s">
        <v>20</v>
      </c>
      <c r="F247" s="124">
        <v>74.05</v>
      </c>
      <c r="G247" s="124">
        <v>51.84</v>
      </c>
      <c r="H247" s="124">
        <v>100</v>
      </c>
      <c r="I247" s="124">
        <v>10</v>
      </c>
      <c r="J247" s="124">
        <v>3.26</v>
      </c>
      <c r="K247" s="124">
        <v>0.65</v>
      </c>
      <c r="L247" s="124">
        <v>62.49</v>
      </c>
      <c r="M247" s="125">
        <v>94</v>
      </c>
      <c r="N247" s="126">
        <v>46</v>
      </c>
      <c r="O247" s="125"/>
      <c r="P247" s="125" t="s">
        <v>159</v>
      </c>
    </row>
    <row r="248" spans="1:16" s="3" customFormat="1" ht="12">
      <c r="A248" s="15" t="s">
        <v>865</v>
      </c>
      <c r="B248" s="31" t="s">
        <v>1280</v>
      </c>
      <c r="C248" s="34">
        <v>1440520231</v>
      </c>
      <c r="D248" s="34" t="s">
        <v>1281</v>
      </c>
      <c r="E248" s="34" t="s">
        <v>23</v>
      </c>
      <c r="F248" s="130">
        <v>81.400000000000006</v>
      </c>
      <c r="G248" s="130">
        <v>56.98</v>
      </c>
      <c r="H248" s="130">
        <v>100</v>
      </c>
      <c r="I248" s="130">
        <v>10</v>
      </c>
      <c r="J248" s="130">
        <v>13.22</v>
      </c>
      <c r="K248" s="130">
        <v>2.64</v>
      </c>
      <c r="L248" s="130">
        <v>69.62</v>
      </c>
      <c r="M248" s="125">
        <v>28</v>
      </c>
      <c r="N248" s="131">
        <v>18</v>
      </c>
      <c r="O248" s="127"/>
      <c r="P248" s="125"/>
    </row>
    <row r="249" spans="1:16" s="3" customFormat="1" ht="12">
      <c r="A249" s="15" t="s">
        <v>865</v>
      </c>
      <c r="B249" s="31" t="s">
        <v>1282</v>
      </c>
      <c r="C249" s="36" t="s">
        <v>1283</v>
      </c>
      <c r="D249" s="37" t="s">
        <v>1284</v>
      </c>
      <c r="E249" s="34" t="s">
        <v>23</v>
      </c>
      <c r="F249" s="132">
        <v>82.6</v>
      </c>
      <c r="G249" s="132">
        <v>57.82</v>
      </c>
      <c r="H249" s="133">
        <v>100</v>
      </c>
      <c r="I249" s="132">
        <v>10</v>
      </c>
      <c r="J249" s="132">
        <v>18.62</v>
      </c>
      <c r="K249" s="132">
        <v>3.72</v>
      </c>
      <c r="L249" s="132">
        <v>71.540000000000006</v>
      </c>
      <c r="M249" s="125">
        <v>12</v>
      </c>
      <c r="N249" s="131">
        <v>8</v>
      </c>
      <c r="O249" s="128" t="s">
        <v>37</v>
      </c>
      <c r="P249" s="125"/>
    </row>
    <row r="250" spans="1:16" s="3" customFormat="1" ht="12">
      <c r="A250" s="15" t="s">
        <v>865</v>
      </c>
      <c r="B250" s="31" t="s">
        <v>1282</v>
      </c>
      <c r="C250" s="36" t="s">
        <v>1285</v>
      </c>
      <c r="D250" s="37" t="s">
        <v>1286</v>
      </c>
      <c r="E250" s="34" t="s">
        <v>23</v>
      </c>
      <c r="F250" s="132">
        <v>80.3</v>
      </c>
      <c r="G250" s="132">
        <v>56.21</v>
      </c>
      <c r="H250" s="133">
        <v>100</v>
      </c>
      <c r="I250" s="132">
        <v>10</v>
      </c>
      <c r="J250" s="132">
        <v>24.62</v>
      </c>
      <c r="K250" s="132">
        <v>4.92</v>
      </c>
      <c r="L250" s="132">
        <v>71.13</v>
      </c>
      <c r="M250" s="125">
        <v>18</v>
      </c>
      <c r="N250" s="131">
        <v>14</v>
      </c>
      <c r="O250" s="128" t="s">
        <v>37</v>
      </c>
      <c r="P250" s="125"/>
    </row>
    <row r="251" spans="1:16" s="4" customFormat="1" ht="12">
      <c r="A251" s="15" t="s">
        <v>865</v>
      </c>
      <c r="B251" s="31" t="s">
        <v>1282</v>
      </c>
      <c r="C251" s="36" t="s">
        <v>1287</v>
      </c>
      <c r="D251" s="37" t="s">
        <v>1288</v>
      </c>
      <c r="E251" s="34" t="s">
        <v>23</v>
      </c>
      <c r="F251" s="132">
        <v>71.7</v>
      </c>
      <c r="G251" s="132">
        <v>50.19</v>
      </c>
      <c r="H251" s="133">
        <v>100</v>
      </c>
      <c r="I251" s="132">
        <v>10</v>
      </c>
      <c r="J251" s="132">
        <v>12.15</v>
      </c>
      <c r="K251" s="132">
        <v>2.4300000000000002</v>
      </c>
      <c r="L251" s="132">
        <v>62.62</v>
      </c>
      <c r="M251" s="125">
        <v>92</v>
      </c>
      <c r="N251" s="131">
        <v>48</v>
      </c>
      <c r="O251" s="125"/>
      <c r="P251" s="125" t="s">
        <v>1289</v>
      </c>
    </row>
    <row r="252" spans="1:16" s="3" customFormat="1" ht="12">
      <c r="A252" s="15" t="s">
        <v>865</v>
      </c>
      <c r="B252" s="31" t="s">
        <v>1282</v>
      </c>
      <c r="C252" s="36" t="s">
        <v>1290</v>
      </c>
      <c r="D252" s="37" t="s">
        <v>1079</v>
      </c>
      <c r="E252" s="34" t="s">
        <v>23</v>
      </c>
      <c r="F252" s="132">
        <v>81.900000000000006</v>
      </c>
      <c r="G252" s="132">
        <v>57.33</v>
      </c>
      <c r="H252" s="133">
        <v>100</v>
      </c>
      <c r="I252" s="132">
        <v>10</v>
      </c>
      <c r="J252" s="132">
        <v>17.760000000000002</v>
      </c>
      <c r="K252" s="132">
        <v>3.55</v>
      </c>
      <c r="L252" s="132">
        <v>70.88</v>
      </c>
      <c r="M252" s="125">
        <v>19</v>
      </c>
      <c r="N252" s="131">
        <v>15</v>
      </c>
      <c r="O252" s="128" t="s">
        <v>37</v>
      </c>
      <c r="P252" s="125"/>
    </row>
    <row r="253" spans="1:16" s="4" customFormat="1" ht="12">
      <c r="A253" s="15" t="s">
        <v>865</v>
      </c>
      <c r="B253" s="31" t="s">
        <v>1282</v>
      </c>
      <c r="C253" s="36" t="s">
        <v>1291</v>
      </c>
      <c r="D253" s="37" t="s">
        <v>1292</v>
      </c>
      <c r="E253" s="34" t="s">
        <v>23</v>
      </c>
      <c r="F253" s="132">
        <v>78.099999999999994</v>
      </c>
      <c r="G253" s="132">
        <v>54.67</v>
      </c>
      <c r="H253" s="133">
        <v>100</v>
      </c>
      <c r="I253" s="132">
        <v>10</v>
      </c>
      <c r="J253" s="132">
        <v>12.51</v>
      </c>
      <c r="K253" s="132">
        <v>2.5</v>
      </c>
      <c r="L253" s="132">
        <v>67.17</v>
      </c>
      <c r="M253" s="125">
        <v>55</v>
      </c>
      <c r="N253" s="131">
        <v>32</v>
      </c>
      <c r="O253" s="127"/>
      <c r="P253" s="125"/>
    </row>
    <row r="254" spans="1:16" s="3" customFormat="1" ht="12">
      <c r="A254" s="15" t="s">
        <v>865</v>
      </c>
      <c r="B254" s="31" t="s">
        <v>1282</v>
      </c>
      <c r="C254" s="36" t="s">
        <v>1293</v>
      </c>
      <c r="D254" s="37" t="s">
        <v>1294</v>
      </c>
      <c r="E254" s="34" t="s">
        <v>23</v>
      </c>
      <c r="F254" s="132">
        <v>79.900000000000006</v>
      </c>
      <c r="G254" s="132">
        <v>55.93</v>
      </c>
      <c r="H254" s="133">
        <v>100</v>
      </c>
      <c r="I254" s="132">
        <v>10</v>
      </c>
      <c r="J254" s="132">
        <v>11.05</v>
      </c>
      <c r="K254" s="132">
        <v>2.21</v>
      </c>
      <c r="L254" s="132">
        <v>68</v>
      </c>
      <c r="M254" s="125">
        <v>46</v>
      </c>
      <c r="N254" s="131">
        <v>27</v>
      </c>
      <c r="O254" s="127"/>
      <c r="P254" s="125"/>
    </row>
    <row r="255" spans="1:16" s="4" customFormat="1" ht="12">
      <c r="A255" s="15" t="s">
        <v>865</v>
      </c>
      <c r="B255" s="31" t="s">
        <v>1282</v>
      </c>
      <c r="C255" s="36" t="s">
        <v>1295</v>
      </c>
      <c r="D255" s="37" t="s">
        <v>1296</v>
      </c>
      <c r="E255" s="34" t="s">
        <v>23</v>
      </c>
      <c r="F255" s="132">
        <v>79</v>
      </c>
      <c r="G255" s="132">
        <v>55.3</v>
      </c>
      <c r="H255" s="133">
        <v>100</v>
      </c>
      <c r="I255" s="132">
        <v>10</v>
      </c>
      <c r="J255" s="132">
        <v>5.52</v>
      </c>
      <c r="K255" s="132">
        <v>1.1000000000000001</v>
      </c>
      <c r="L255" s="132">
        <v>66.400000000000006</v>
      </c>
      <c r="M255" s="125">
        <v>66</v>
      </c>
      <c r="N255" s="131">
        <v>36</v>
      </c>
      <c r="O255" s="125"/>
      <c r="P255" s="125"/>
    </row>
    <row r="256" spans="1:16" s="3" customFormat="1" ht="12">
      <c r="A256" s="15" t="s">
        <v>865</v>
      </c>
      <c r="B256" s="31" t="s">
        <v>1282</v>
      </c>
      <c r="C256" s="38" t="s">
        <v>1297</v>
      </c>
      <c r="D256" s="39" t="s">
        <v>1298</v>
      </c>
      <c r="E256" s="40" t="s">
        <v>23</v>
      </c>
      <c r="F256" s="134">
        <v>86.1</v>
      </c>
      <c r="G256" s="134">
        <v>60.27</v>
      </c>
      <c r="H256" s="135">
        <v>100</v>
      </c>
      <c r="I256" s="134">
        <v>10</v>
      </c>
      <c r="J256" s="134">
        <v>16.68</v>
      </c>
      <c r="K256" s="134">
        <v>3.33</v>
      </c>
      <c r="L256" s="134">
        <v>73.599999999999994</v>
      </c>
      <c r="M256" s="125">
        <v>4</v>
      </c>
      <c r="N256" s="131">
        <v>4</v>
      </c>
      <c r="O256" s="128" t="s">
        <v>26</v>
      </c>
      <c r="P256" s="125"/>
    </row>
    <row r="257" spans="1:16" s="3" customFormat="1" ht="12">
      <c r="A257" s="15" t="s">
        <v>865</v>
      </c>
      <c r="B257" s="31" t="s">
        <v>1282</v>
      </c>
      <c r="C257" s="38" t="s">
        <v>1299</v>
      </c>
      <c r="D257" s="39" t="s">
        <v>1300</v>
      </c>
      <c r="E257" s="40" t="s">
        <v>23</v>
      </c>
      <c r="F257" s="134">
        <v>83.7</v>
      </c>
      <c r="G257" s="134">
        <v>58.59</v>
      </c>
      <c r="H257" s="135">
        <v>100</v>
      </c>
      <c r="I257" s="134">
        <v>10</v>
      </c>
      <c r="J257" s="134">
        <v>10.19</v>
      </c>
      <c r="K257" s="134">
        <v>2.04</v>
      </c>
      <c r="L257" s="134">
        <v>70.63</v>
      </c>
      <c r="M257" s="125">
        <v>22</v>
      </c>
      <c r="N257" s="131">
        <v>16</v>
      </c>
      <c r="O257" s="127"/>
      <c r="P257" s="125"/>
    </row>
    <row r="258" spans="1:16" s="3" customFormat="1" ht="12">
      <c r="A258" s="15" t="s">
        <v>865</v>
      </c>
      <c r="B258" s="31" t="s">
        <v>1282</v>
      </c>
      <c r="C258" s="38" t="s">
        <v>1301</v>
      </c>
      <c r="D258" s="39" t="s">
        <v>1302</v>
      </c>
      <c r="E258" s="40" t="s">
        <v>23</v>
      </c>
      <c r="F258" s="134">
        <v>75.7</v>
      </c>
      <c r="G258" s="134">
        <v>52.99</v>
      </c>
      <c r="H258" s="135">
        <v>100</v>
      </c>
      <c r="I258" s="134">
        <v>10</v>
      </c>
      <c r="J258" s="134">
        <v>29.8</v>
      </c>
      <c r="K258" s="134">
        <v>5.96</v>
      </c>
      <c r="L258" s="134">
        <v>68.95</v>
      </c>
      <c r="M258" s="125">
        <v>35</v>
      </c>
      <c r="N258" s="131">
        <v>22</v>
      </c>
      <c r="O258" s="127"/>
      <c r="P258" s="125"/>
    </row>
    <row r="259" spans="1:16" s="4" customFormat="1" ht="12">
      <c r="A259" s="15" t="s">
        <v>865</v>
      </c>
      <c r="B259" s="31" t="s">
        <v>1282</v>
      </c>
      <c r="C259" s="38" t="s">
        <v>1303</v>
      </c>
      <c r="D259" s="39" t="s">
        <v>1304</v>
      </c>
      <c r="E259" s="40" t="s">
        <v>23</v>
      </c>
      <c r="F259" s="134">
        <v>75.3</v>
      </c>
      <c r="G259" s="134">
        <v>52.71</v>
      </c>
      <c r="H259" s="135">
        <v>100</v>
      </c>
      <c r="I259" s="134">
        <v>10</v>
      </c>
      <c r="J259" s="134">
        <v>13.3</v>
      </c>
      <c r="K259" s="134">
        <v>2.66</v>
      </c>
      <c r="L259" s="134">
        <v>64.83</v>
      </c>
      <c r="M259" s="125">
        <v>82</v>
      </c>
      <c r="N259" s="131">
        <v>43</v>
      </c>
      <c r="O259" s="125"/>
      <c r="P259" s="125"/>
    </row>
    <row r="260" spans="1:16" s="4" customFormat="1" ht="12">
      <c r="A260" s="15" t="s">
        <v>865</v>
      </c>
      <c r="B260" s="31" t="s">
        <v>1282</v>
      </c>
      <c r="C260" s="38" t="s">
        <v>1305</v>
      </c>
      <c r="D260" s="39" t="s">
        <v>1306</v>
      </c>
      <c r="E260" s="40" t="s">
        <v>23</v>
      </c>
      <c r="F260" s="134">
        <v>75.599999999999994</v>
      </c>
      <c r="G260" s="134">
        <v>52.92</v>
      </c>
      <c r="H260" s="135">
        <v>99</v>
      </c>
      <c r="I260" s="134">
        <v>9.9</v>
      </c>
      <c r="J260" s="134">
        <v>17.79</v>
      </c>
      <c r="K260" s="134">
        <v>3.56</v>
      </c>
      <c r="L260" s="134">
        <v>66.38</v>
      </c>
      <c r="M260" s="125">
        <v>67</v>
      </c>
      <c r="N260" s="131">
        <v>37</v>
      </c>
      <c r="O260" s="125"/>
      <c r="P260" s="125" t="s">
        <v>1307</v>
      </c>
    </row>
    <row r="261" spans="1:16" s="3" customFormat="1" ht="12">
      <c r="A261" s="15" t="s">
        <v>865</v>
      </c>
      <c r="B261" s="31" t="s">
        <v>1282</v>
      </c>
      <c r="C261" s="38" t="s">
        <v>1308</v>
      </c>
      <c r="D261" s="39" t="s">
        <v>1309</v>
      </c>
      <c r="E261" s="40" t="s">
        <v>23</v>
      </c>
      <c r="F261" s="134">
        <v>79.7</v>
      </c>
      <c r="G261" s="134">
        <v>55.79</v>
      </c>
      <c r="H261" s="135">
        <v>100</v>
      </c>
      <c r="I261" s="134">
        <v>10</v>
      </c>
      <c r="J261" s="134">
        <v>27.5</v>
      </c>
      <c r="K261" s="134">
        <v>5.5</v>
      </c>
      <c r="L261" s="134">
        <v>71.290000000000006</v>
      </c>
      <c r="M261" s="125">
        <v>16</v>
      </c>
      <c r="N261" s="131">
        <v>12</v>
      </c>
      <c r="O261" s="128" t="s">
        <v>37</v>
      </c>
      <c r="P261" s="125"/>
    </row>
    <row r="262" spans="1:16" s="3" customFormat="1" ht="12">
      <c r="A262" s="15" t="s">
        <v>865</v>
      </c>
      <c r="B262" s="31" t="s">
        <v>1282</v>
      </c>
      <c r="C262" s="38" t="s">
        <v>1310</v>
      </c>
      <c r="D262" s="39" t="s">
        <v>1311</v>
      </c>
      <c r="E262" s="40" t="s">
        <v>23</v>
      </c>
      <c r="F262" s="134">
        <v>85.7</v>
      </c>
      <c r="G262" s="134">
        <v>59.99</v>
      </c>
      <c r="H262" s="135">
        <v>100</v>
      </c>
      <c r="I262" s="134">
        <v>10</v>
      </c>
      <c r="J262" s="134">
        <v>9.39</v>
      </c>
      <c r="K262" s="134">
        <v>1.88</v>
      </c>
      <c r="L262" s="134">
        <v>71.87</v>
      </c>
      <c r="M262" s="125">
        <v>9</v>
      </c>
      <c r="N262" s="131">
        <v>6</v>
      </c>
      <c r="O262" s="128" t="s">
        <v>26</v>
      </c>
      <c r="P262" s="125"/>
    </row>
    <row r="263" spans="1:16" s="3" customFormat="1" ht="12">
      <c r="A263" s="15" t="s">
        <v>865</v>
      </c>
      <c r="B263" s="31" t="s">
        <v>1282</v>
      </c>
      <c r="C263" s="41" t="s">
        <v>1312</v>
      </c>
      <c r="D263" s="42" t="s">
        <v>1313</v>
      </c>
      <c r="E263" s="43" t="s">
        <v>23</v>
      </c>
      <c r="F263" s="136">
        <v>80.7</v>
      </c>
      <c r="G263" s="136">
        <v>56.49</v>
      </c>
      <c r="H263" s="137">
        <v>100</v>
      </c>
      <c r="I263" s="136">
        <v>10</v>
      </c>
      <c r="J263" s="136">
        <v>12.7</v>
      </c>
      <c r="K263" s="136">
        <v>2.54</v>
      </c>
      <c r="L263" s="136">
        <v>69.03</v>
      </c>
      <c r="M263" s="125">
        <v>33</v>
      </c>
      <c r="N263" s="131">
        <v>21</v>
      </c>
      <c r="O263" s="127"/>
      <c r="P263" s="125"/>
    </row>
    <row r="264" spans="1:16" s="3" customFormat="1" ht="12">
      <c r="A264" s="15" t="s">
        <v>865</v>
      </c>
      <c r="B264" s="31" t="s">
        <v>1282</v>
      </c>
      <c r="C264" s="41" t="s">
        <v>1314</v>
      </c>
      <c r="D264" s="42" t="s">
        <v>1315</v>
      </c>
      <c r="E264" s="43" t="s">
        <v>23</v>
      </c>
      <c r="F264" s="136">
        <v>83.8</v>
      </c>
      <c r="G264" s="136">
        <v>58.66</v>
      </c>
      <c r="H264" s="137">
        <v>100</v>
      </c>
      <c r="I264" s="136">
        <v>10</v>
      </c>
      <c r="J264" s="136">
        <v>15.96</v>
      </c>
      <c r="K264" s="136">
        <v>3.19</v>
      </c>
      <c r="L264" s="136">
        <v>71.849999999999994</v>
      </c>
      <c r="M264" s="125">
        <v>10</v>
      </c>
      <c r="N264" s="131">
        <v>7</v>
      </c>
      <c r="O264" s="128" t="s">
        <v>26</v>
      </c>
      <c r="P264" s="125"/>
    </row>
    <row r="265" spans="1:16" s="3" customFormat="1" ht="12">
      <c r="A265" s="15" t="s">
        <v>865</v>
      </c>
      <c r="B265" s="31" t="s">
        <v>1282</v>
      </c>
      <c r="C265" s="41" t="s">
        <v>1316</v>
      </c>
      <c r="D265" s="42" t="s">
        <v>1317</v>
      </c>
      <c r="E265" s="43" t="s">
        <v>23</v>
      </c>
      <c r="F265" s="136">
        <v>81</v>
      </c>
      <c r="G265" s="136">
        <v>56.7</v>
      </c>
      <c r="H265" s="137">
        <v>97</v>
      </c>
      <c r="I265" s="136">
        <v>9.6999999999999993</v>
      </c>
      <c r="J265" s="136">
        <v>11.6</v>
      </c>
      <c r="K265" s="136">
        <v>2.3199999999999998</v>
      </c>
      <c r="L265" s="136">
        <v>68.72</v>
      </c>
      <c r="M265" s="125">
        <v>40</v>
      </c>
      <c r="N265" s="131">
        <v>24</v>
      </c>
      <c r="O265" s="127"/>
      <c r="P265" s="125" t="s">
        <v>137</v>
      </c>
    </row>
    <row r="266" spans="1:16" s="4" customFormat="1" ht="12">
      <c r="A266" s="15" t="s">
        <v>865</v>
      </c>
      <c r="B266" s="31" t="s">
        <v>1282</v>
      </c>
      <c r="C266" s="41" t="s">
        <v>1318</v>
      </c>
      <c r="D266" s="42" t="s">
        <v>1319</v>
      </c>
      <c r="E266" s="43" t="s">
        <v>23</v>
      </c>
      <c r="F266" s="136">
        <v>73.400000000000006</v>
      </c>
      <c r="G266" s="136">
        <v>51.38</v>
      </c>
      <c r="H266" s="137">
        <v>100</v>
      </c>
      <c r="I266" s="136">
        <v>10</v>
      </c>
      <c r="J266" s="136">
        <v>26.65</v>
      </c>
      <c r="K266" s="136">
        <v>5.33</v>
      </c>
      <c r="L266" s="136">
        <v>66.709999999999994</v>
      </c>
      <c r="M266" s="125">
        <v>63</v>
      </c>
      <c r="N266" s="131">
        <v>34</v>
      </c>
      <c r="O266" s="125"/>
      <c r="P266" s="125" t="s">
        <v>1223</v>
      </c>
    </row>
    <row r="267" spans="1:16" s="4" customFormat="1" ht="12">
      <c r="A267" s="15" t="s">
        <v>865</v>
      </c>
      <c r="B267" s="31" t="s">
        <v>1282</v>
      </c>
      <c r="C267" s="41" t="s">
        <v>1320</v>
      </c>
      <c r="D267" s="42" t="s">
        <v>1321</v>
      </c>
      <c r="E267" s="43" t="s">
        <v>23</v>
      </c>
      <c r="F267" s="136">
        <v>70.400000000000006</v>
      </c>
      <c r="G267" s="136">
        <v>49.28</v>
      </c>
      <c r="H267" s="137">
        <v>99</v>
      </c>
      <c r="I267" s="136">
        <v>9.9</v>
      </c>
      <c r="J267" s="136">
        <v>24.22</v>
      </c>
      <c r="K267" s="136">
        <v>4.84</v>
      </c>
      <c r="L267" s="136">
        <v>64.02</v>
      </c>
      <c r="M267" s="125">
        <v>86</v>
      </c>
      <c r="N267" s="131">
        <v>45</v>
      </c>
      <c r="O267" s="125"/>
      <c r="P267" s="125" t="s">
        <v>1322</v>
      </c>
    </row>
    <row r="268" spans="1:16" s="3" customFormat="1" ht="12">
      <c r="A268" s="15" t="s">
        <v>865</v>
      </c>
      <c r="B268" s="31" t="s">
        <v>1282</v>
      </c>
      <c r="C268" s="41" t="s">
        <v>1323</v>
      </c>
      <c r="D268" s="42" t="s">
        <v>1324</v>
      </c>
      <c r="E268" s="43" t="s">
        <v>20</v>
      </c>
      <c r="F268" s="136">
        <v>79</v>
      </c>
      <c r="G268" s="136">
        <v>55.3</v>
      </c>
      <c r="H268" s="137">
        <v>97</v>
      </c>
      <c r="I268" s="136">
        <v>9.6999999999999993</v>
      </c>
      <c r="J268" s="136">
        <v>15.88</v>
      </c>
      <c r="K268" s="136">
        <v>3.18</v>
      </c>
      <c r="L268" s="136">
        <v>68.180000000000007</v>
      </c>
      <c r="M268" s="125">
        <v>45</v>
      </c>
      <c r="N268" s="131">
        <v>26</v>
      </c>
      <c r="O268" s="127"/>
      <c r="P268" s="125" t="s">
        <v>137</v>
      </c>
    </row>
    <row r="269" spans="1:16" s="3" customFormat="1" ht="12">
      <c r="A269" s="15" t="s">
        <v>865</v>
      </c>
      <c r="B269" s="31" t="s">
        <v>1282</v>
      </c>
      <c r="C269" s="41" t="s">
        <v>1325</v>
      </c>
      <c r="D269" s="42" t="s">
        <v>1326</v>
      </c>
      <c r="E269" s="43" t="s">
        <v>23</v>
      </c>
      <c r="F269" s="136">
        <v>84.1</v>
      </c>
      <c r="G269" s="136">
        <v>58.87</v>
      </c>
      <c r="H269" s="137">
        <v>100</v>
      </c>
      <c r="I269" s="136">
        <v>10</v>
      </c>
      <c r="J269" s="136">
        <v>12.57</v>
      </c>
      <c r="K269" s="136">
        <v>2.5099999999999998</v>
      </c>
      <c r="L269" s="136">
        <v>71.38</v>
      </c>
      <c r="M269" s="125">
        <v>15</v>
      </c>
      <c r="N269" s="131">
        <v>11</v>
      </c>
      <c r="O269" s="128" t="s">
        <v>37</v>
      </c>
      <c r="P269" s="125"/>
    </row>
    <row r="270" spans="1:16" s="4" customFormat="1" ht="12">
      <c r="A270" s="15" t="s">
        <v>865</v>
      </c>
      <c r="B270" s="31" t="s">
        <v>1282</v>
      </c>
      <c r="C270" s="44" t="s">
        <v>1327</v>
      </c>
      <c r="D270" s="45" t="s">
        <v>1328</v>
      </c>
      <c r="E270" s="46" t="s">
        <v>23</v>
      </c>
      <c r="F270" s="138">
        <v>74.7</v>
      </c>
      <c r="G270" s="138">
        <v>52.29</v>
      </c>
      <c r="H270" s="139">
        <v>100</v>
      </c>
      <c r="I270" s="138">
        <v>10</v>
      </c>
      <c r="J270" s="138">
        <v>10.73</v>
      </c>
      <c r="K270" s="138">
        <v>2.15</v>
      </c>
      <c r="L270" s="138">
        <v>64.44</v>
      </c>
      <c r="M270" s="125">
        <v>84</v>
      </c>
      <c r="N270" s="131">
        <v>44</v>
      </c>
      <c r="O270" s="125"/>
      <c r="P270" s="125" t="s">
        <v>1223</v>
      </c>
    </row>
    <row r="271" spans="1:16" s="4" customFormat="1" ht="24">
      <c r="A271" s="15" t="s">
        <v>865</v>
      </c>
      <c r="B271" s="31" t="s">
        <v>1282</v>
      </c>
      <c r="C271" s="44" t="s">
        <v>1329</v>
      </c>
      <c r="D271" s="45" t="s">
        <v>1330</v>
      </c>
      <c r="E271" s="46" t="s">
        <v>23</v>
      </c>
      <c r="F271" s="138">
        <v>64.2</v>
      </c>
      <c r="G271" s="138">
        <v>44.94</v>
      </c>
      <c r="H271" s="139">
        <v>100</v>
      </c>
      <c r="I271" s="138">
        <v>10</v>
      </c>
      <c r="J271" s="138">
        <v>10.09</v>
      </c>
      <c r="K271" s="138">
        <v>2.02</v>
      </c>
      <c r="L271" s="138">
        <v>56.96</v>
      </c>
      <c r="M271" s="125">
        <v>106</v>
      </c>
      <c r="N271" s="131">
        <v>51</v>
      </c>
      <c r="O271" s="125"/>
      <c r="P271" s="125" t="s">
        <v>1331</v>
      </c>
    </row>
    <row r="272" spans="1:16" s="4" customFormat="1" ht="12">
      <c r="A272" s="15" t="s">
        <v>865</v>
      </c>
      <c r="B272" s="31" t="s">
        <v>1282</v>
      </c>
      <c r="C272" s="44" t="s">
        <v>1332</v>
      </c>
      <c r="D272" s="45" t="s">
        <v>1333</v>
      </c>
      <c r="E272" s="46" t="s">
        <v>23</v>
      </c>
      <c r="F272" s="138">
        <v>74.8</v>
      </c>
      <c r="G272" s="138">
        <v>52.36</v>
      </c>
      <c r="H272" s="139">
        <v>100</v>
      </c>
      <c r="I272" s="138">
        <v>10</v>
      </c>
      <c r="J272" s="138">
        <v>19.190000000000001</v>
      </c>
      <c r="K272" s="138">
        <v>3.84</v>
      </c>
      <c r="L272" s="138">
        <v>66.2</v>
      </c>
      <c r="M272" s="125">
        <v>70</v>
      </c>
      <c r="N272" s="131">
        <v>39</v>
      </c>
      <c r="O272" s="125"/>
      <c r="P272" s="125" t="s">
        <v>1223</v>
      </c>
    </row>
    <row r="273" spans="1:16" s="4" customFormat="1" ht="12">
      <c r="A273" s="15" t="s">
        <v>865</v>
      </c>
      <c r="B273" s="31" t="s">
        <v>1282</v>
      </c>
      <c r="C273" s="44" t="s">
        <v>1334</v>
      </c>
      <c r="D273" s="45" t="s">
        <v>1335</v>
      </c>
      <c r="E273" s="46" t="s">
        <v>23</v>
      </c>
      <c r="F273" s="138">
        <v>69.400000000000006</v>
      </c>
      <c r="G273" s="138">
        <v>48.58</v>
      </c>
      <c r="H273" s="139">
        <v>100</v>
      </c>
      <c r="I273" s="138">
        <v>10</v>
      </c>
      <c r="J273" s="138">
        <v>18.190000000000001</v>
      </c>
      <c r="K273" s="138">
        <v>3.64</v>
      </c>
      <c r="L273" s="138">
        <v>62.22</v>
      </c>
      <c r="M273" s="125">
        <v>96</v>
      </c>
      <c r="N273" s="131">
        <v>49</v>
      </c>
      <c r="O273" s="125"/>
      <c r="P273" s="125" t="s">
        <v>1336</v>
      </c>
    </row>
    <row r="274" spans="1:16" s="4" customFormat="1" ht="12">
      <c r="A274" s="15" t="s">
        <v>865</v>
      </c>
      <c r="B274" s="31" t="s">
        <v>1282</v>
      </c>
      <c r="C274" s="44" t="s">
        <v>1337</v>
      </c>
      <c r="D274" s="45" t="s">
        <v>1338</v>
      </c>
      <c r="E274" s="46" t="s">
        <v>20</v>
      </c>
      <c r="F274" s="138">
        <v>74</v>
      </c>
      <c r="G274" s="138">
        <v>51.8</v>
      </c>
      <c r="H274" s="139">
        <v>100</v>
      </c>
      <c r="I274" s="138">
        <v>10</v>
      </c>
      <c r="J274" s="138">
        <v>10.26</v>
      </c>
      <c r="K274" s="138">
        <v>2.0499999999999998</v>
      </c>
      <c r="L274" s="138">
        <v>63.85</v>
      </c>
      <c r="M274" s="125">
        <v>88</v>
      </c>
      <c r="N274" s="131">
        <v>46</v>
      </c>
      <c r="O274" s="125"/>
      <c r="P274" s="125" t="s">
        <v>1339</v>
      </c>
    </row>
    <row r="275" spans="1:16" s="3" customFormat="1" ht="12">
      <c r="A275" s="15" t="s">
        <v>865</v>
      </c>
      <c r="B275" s="31" t="s">
        <v>1282</v>
      </c>
      <c r="C275" s="44" t="s">
        <v>1340</v>
      </c>
      <c r="D275" s="45" t="s">
        <v>1341</v>
      </c>
      <c r="E275" s="46" t="s">
        <v>23</v>
      </c>
      <c r="F275" s="138">
        <v>75.5</v>
      </c>
      <c r="G275" s="138">
        <v>52.85</v>
      </c>
      <c r="H275" s="139">
        <v>100</v>
      </c>
      <c r="I275" s="138">
        <v>10</v>
      </c>
      <c r="J275" s="138">
        <v>43.05</v>
      </c>
      <c r="K275" s="138">
        <v>8.61</v>
      </c>
      <c r="L275" s="138">
        <v>71.459999999999994</v>
      </c>
      <c r="M275" s="125">
        <v>14</v>
      </c>
      <c r="N275" s="131">
        <v>10</v>
      </c>
      <c r="O275" s="128" t="s">
        <v>37</v>
      </c>
      <c r="P275" s="125"/>
    </row>
    <row r="276" spans="1:16" s="4" customFormat="1" ht="12">
      <c r="A276" s="15" t="s">
        <v>865</v>
      </c>
      <c r="B276" s="31" t="s">
        <v>1282</v>
      </c>
      <c r="C276" s="44" t="s">
        <v>1342</v>
      </c>
      <c r="D276" s="45" t="s">
        <v>1343</v>
      </c>
      <c r="E276" s="46" t="s">
        <v>20</v>
      </c>
      <c r="F276" s="138">
        <v>69.2</v>
      </c>
      <c r="G276" s="138">
        <v>48.44</v>
      </c>
      <c r="H276" s="139">
        <v>97</v>
      </c>
      <c r="I276" s="138">
        <v>9.6999999999999993</v>
      </c>
      <c r="J276" s="138">
        <v>9.58</v>
      </c>
      <c r="K276" s="138">
        <v>1.92</v>
      </c>
      <c r="L276" s="138">
        <v>60.06</v>
      </c>
      <c r="M276" s="125">
        <v>101</v>
      </c>
      <c r="N276" s="131">
        <v>50</v>
      </c>
      <c r="O276" s="125"/>
      <c r="P276" s="125" t="s">
        <v>1344</v>
      </c>
    </row>
    <row r="277" spans="1:16" s="3" customFormat="1" ht="12">
      <c r="A277" s="15" t="s">
        <v>865</v>
      </c>
      <c r="B277" s="31" t="s">
        <v>1282</v>
      </c>
      <c r="C277" s="44" t="s">
        <v>1345</v>
      </c>
      <c r="D277" s="37" t="s">
        <v>1346</v>
      </c>
      <c r="E277" s="34" t="s">
        <v>23</v>
      </c>
      <c r="F277" s="132">
        <v>76.400000000000006</v>
      </c>
      <c r="G277" s="132">
        <v>53.48</v>
      </c>
      <c r="H277" s="133">
        <v>100</v>
      </c>
      <c r="I277" s="132">
        <v>10</v>
      </c>
      <c r="J277" s="132">
        <v>21.09</v>
      </c>
      <c r="K277" s="132">
        <v>4.22</v>
      </c>
      <c r="L277" s="138">
        <v>67.7</v>
      </c>
      <c r="M277" s="125">
        <v>48</v>
      </c>
      <c r="N277" s="131">
        <v>28</v>
      </c>
      <c r="O277" s="127"/>
      <c r="P277" s="125"/>
    </row>
    <row r="278" spans="1:16" s="3" customFormat="1" ht="12">
      <c r="A278" s="15" t="s">
        <v>865</v>
      </c>
      <c r="B278" s="31" t="s">
        <v>1282</v>
      </c>
      <c r="C278" s="44" t="s">
        <v>1347</v>
      </c>
      <c r="D278" s="37" t="s">
        <v>1348</v>
      </c>
      <c r="E278" s="34" t="s">
        <v>23</v>
      </c>
      <c r="F278" s="132">
        <v>77.5</v>
      </c>
      <c r="G278" s="132">
        <v>54.25</v>
      </c>
      <c r="H278" s="133">
        <v>100</v>
      </c>
      <c r="I278" s="132">
        <v>10</v>
      </c>
      <c r="J278" s="132">
        <v>20.420000000000002</v>
      </c>
      <c r="K278" s="132">
        <v>4.08</v>
      </c>
      <c r="L278" s="138">
        <v>68.33</v>
      </c>
      <c r="M278" s="125">
        <v>44</v>
      </c>
      <c r="N278" s="131">
        <v>25</v>
      </c>
      <c r="O278" s="127"/>
      <c r="P278" s="125" t="s">
        <v>1223</v>
      </c>
    </row>
    <row r="279" spans="1:16" s="4" customFormat="1" ht="12">
      <c r="A279" s="15" t="s">
        <v>865</v>
      </c>
      <c r="B279" s="31" t="s">
        <v>1282</v>
      </c>
      <c r="C279" s="44" t="s">
        <v>1349</v>
      </c>
      <c r="D279" s="37" t="s">
        <v>1350</v>
      </c>
      <c r="E279" s="34" t="s">
        <v>20</v>
      </c>
      <c r="F279" s="132">
        <v>74.2</v>
      </c>
      <c r="G279" s="132">
        <v>51.94</v>
      </c>
      <c r="H279" s="133">
        <v>100</v>
      </c>
      <c r="I279" s="132">
        <v>10</v>
      </c>
      <c r="J279" s="132">
        <v>26.11</v>
      </c>
      <c r="K279" s="132">
        <v>5.22</v>
      </c>
      <c r="L279" s="138">
        <v>67.16</v>
      </c>
      <c r="M279" s="125">
        <v>58</v>
      </c>
      <c r="N279" s="131">
        <v>33</v>
      </c>
      <c r="O279" s="125"/>
      <c r="P279" s="125"/>
    </row>
    <row r="280" spans="1:16" s="3" customFormat="1" ht="12">
      <c r="A280" s="15" t="s">
        <v>865</v>
      </c>
      <c r="B280" s="31" t="s">
        <v>1282</v>
      </c>
      <c r="C280" s="44" t="s">
        <v>1351</v>
      </c>
      <c r="D280" s="37" t="s">
        <v>1352</v>
      </c>
      <c r="E280" s="34" t="s">
        <v>23</v>
      </c>
      <c r="F280" s="132">
        <v>85.7</v>
      </c>
      <c r="G280" s="132">
        <v>59.99</v>
      </c>
      <c r="H280" s="133">
        <v>100</v>
      </c>
      <c r="I280" s="132">
        <v>10</v>
      </c>
      <c r="J280" s="132">
        <v>14.96</v>
      </c>
      <c r="K280" s="132">
        <v>2.99</v>
      </c>
      <c r="L280" s="138">
        <v>72.98</v>
      </c>
      <c r="M280" s="125">
        <v>5</v>
      </c>
      <c r="N280" s="131">
        <v>5</v>
      </c>
      <c r="O280" s="128" t="s">
        <v>26</v>
      </c>
      <c r="P280" s="125"/>
    </row>
    <row r="281" spans="1:16" s="4" customFormat="1" ht="12">
      <c r="A281" s="15" t="s">
        <v>865</v>
      </c>
      <c r="B281" s="31" t="s">
        <v>1282</v>
      </c>
      <c r="C281" s="44" t="s">
        <v>1353</v>
      </c>
      <c r="D281" s="37" t="s">
        <v>1354</v>
      </c>
      <c r="E281" s="34" t="s">
        <v>20</v>
      </c>
      <c r="F281" s="132">
        <v>74.2</v>
      </c>
      <c r="G281" s="132">
        <v>51.94</v>
      </c>
      <c r="H281" s="133">
        <v>94</v>
      </c>
      <c r="I281" s="132">
        <v>9.4</v>
      </c>
      <c r="J281" s="132">
        <v>20.63</v>
      </c>
      <c r="K281" s="132">
        <v>4.13</v>
      </c>
      <c r="L281" s="138">
        <v>65.47</v>
      </c>
      <c r="M281" s="125">
        <v>78</v>
      </c>
      <c r="N281" s="131">
        <v>41</v>
      </c>
      <c r="O281" s="125"/>
      <c r="P281" s="125" t="s">
        <v>159</v>
      </c>
    </row>
    <row r="282" spans="1:16" s="3" customFormat="1" ht="12">
      <c r="A282" s="15" t="s">
        <v>865</v>
      </c>
      <c r="B282" s="31" t="s">
        <v>1282</v>
      </c>
      <c r="C282" s="44" t="s">
        <v>1355</v>
      </c>
      <c r="D282" s="37" t="s">
        <v>1356</v>
      </c>
      <c r="E282" s="34" t="s">
        <v>23</v>
      </c>
      <c r="F282" s="132">
        <v>77.5</v>
      </c>
      <c r="G282" s="132">
        <v>54.25</v>
      </c>
      <c r="H282" s="133">
        <v>100</v>
      </c>
      <c r="I282" s="132">
        <v>10</v>
      </c>
      <c r="J282" s="132">
        <v>24.8</v>
      </c>
      <c r="K282" s="132">
        <v>4.96</v>
      </c>
      <c r="L282" s="138">
        <v>69.209999999999994</v>
      </c>
      <c r="M282" s="125">
        <v>32</v>
      </c>
      <c r="N282" s="131">
        <v>20</v>
      </c>
      <c r="O282" s="127"/>
      <c r="P282" s="125"/>
    </row>
    <row r="283" spans="1:16" s="3" customFormat="1" ht="12">
      <c r="A283" s="15" t="s">
        <v>865</v>
      </c>
      <c r="B283" s="31" t="s">
        <v>1282</v>
      </c>
      <c r="C283" s="44" t="s">
        <v>1357</v>
      </c>
      <c r="D283" s="37" t="s">
        <v>1358</v>
      </c>
      <c r="E283" s="34" t="s">
        <v>23</v>
      </c>
      <c r="F283" s="132">
        <v>82.3</v>
      </c>
      <c r="G283" s="132">
        <v>57.61</v>
      </c>
      <c r="H283" s="133">
        <v>100</v>
      </c>
      <c r="I283" s="132">
        <v>10</v>
      </c>
      <c r="J283" s="132">
        <v>17.690000000000001</v>
      </c>
      <c r="K283" s="132">
        <v>3.54</v>
      </c>
      <c r="L283" s="138">
        <v>71.150000000000006</v>
      </c>
      <c r="M283" s="125">
        <v>17</v>
      </c>
      <c r="N283" s="131">
        <v>13</v>
      </c>
      <c r="O283" s="128" t="s">
        <v>37</v>
      </c>
      <c r="P283" s="125"/>
    </row>
    <row r="284" spans="1:16" s="3" customFormat="1" ht="12">
      <c r="A284" s="15" t="s">
        <v>865</v>
      </c>
      <c r="B284" s="31" t="s">
        <v>1282</v>
      </c>
      <c r="C284" s="47" t="s">
        <v>1359</v>
      </c>
      <c r="D284" s="48" t="s">
        <v>1360</v>
      </c>
      <c r="E284" s="49" t="s">
        <v>23</v>
      </c>
      <c r="F284" s="140">
        <v>81</v>
      </c>
      <c r="G284" s="140">
        <v>56.7</v>
      </c>
      <c r="H284" s="141">
        <v>100</v>
      </c>
      <c r="I284" s="140">
        <v>10</v>
      </c>
      <c r="J284" s="140">
        <v>3.69</v>
      </c>
      <c r="K284" s="140">
        <v>0.74</v>
      </c>
      <c r="L284" s="138">
        <v>67.44</v>
      </c>
      <c r="M284" s="125">
        <v>51</v>
      </c>
      <c r="N284" s="131">
        <v>30</v>
      </c>
      <c r="O284" s="127"/>
      <c r="P284" s="125"/>
    </row>
    <row r="285" spans="1:16" s="3" customFormat="1" ht="12">
      <c r="A285" s="15" t="s">
        <v>865</v>
      </c>
      <c r="B285" s="31" t="s">
        <v>1282</v>
      </c>
      <c r="C285" s="47" t="s">
        <v>1361</v>
      </c>
      <c r="D285" s="48" t="s">
        <v>1362</v>
      </c>
      <c r="E285" s="49" t="s">
        <v>23</v>
      </c>
      <c r="F285" s="140">
        <v>80.400000000000006</v>
      </c>
      <c r="G285" s="140">
        <v>56.98</v>
      </c>
      <c r="H285" s="141">
        <v>100</v>
      </c>
      <c r="I285" s="140">
        <v>10</v>
      </c>
      <c r="J285" s="140">
        <v>14.65</v>
      </c>
      <c r="K285" s="140">
        <v>2.93</v>
      </c>
      <c r="L285" s="138">
        <v>69.91</v>
      </c>
      <c r="M285" s="125">
        <v>24</v>
      </c>
      <c r="N285" s="131">
        <v>17</v>
      </c>
      <c r="O285" s="127"/>
      <c r="P285" s="178" t="s">
        <v>1745</v>
      </c>
    </row>
    <row r="286" spans="1:16" s="4" customFormat="1" ht="12">
      <c r="A286" s="15" t="s">
        <v>865</v>
      </c>
      <c r="B286" s="31" t="s">
        <v>1282</v>
      </c>
      <c r="C286" s="47" t="s">
        <v>1363</v>
      </c>
      <c r="D286" s="48" t="s">
        <v>1364</v>
      </c>
      <c r="E286" s="49" t="s">
        <v>23</v>
      </c>
      <c r="F286" s="140">
        <v>76.400000000000006</v>
      </c>
      <c r="G286" s="140">
        <v>53.48</v>
      </c>
      <c r="H286" s="141">
        <v>100</v>
      </c>
      <c r="I286" s="140">
        <v>10</v>
      </c>
      <c r="J286" s="140">
        <v>15.11</v>
      </c>
      <c r="K286" s="140">
        <v>3.02</v>
      </c>
      <c r="L286" s="138">
        <v>66.5</v>
      </c>
      <c r="M286" s="125">
        <v>64</v>
      </c>
      <c r="N286" s="131">
        <v>35</v>
      </c>
      <c r="O286" s="125"/>
      <c r="P286" s="125"/>
    </row>
    <row r="287" spans="1:16" s="3" customFormat="1" ht="12">
      <c r="A287" s="15" t="s">
        <v>865</v>
      </c>
      <c r="B287" s="31" t="s">
        <v>1282</v>
      </c>
      <c r="C287" s="47" t="s">
        <v>1365</v>
      </c>
      <c r="D287" s="48" t="s">
        <v>1366</v>
      </c>
      <c r="E287" s="49" t="s">
        <v>23</v>
      </c>
      <c r="F287" s="140">
        <v>77.400000000000006</v>
      </c>
      <c r="G287" s="140">
        <v>54.18</v>
      </c>
      <c r="H287" s="141">
        <v>100</v>
      </c>
      <c r="I287" s="140">
        <v>10</v>
      </c>
      <c r="J287" s="140">
        <v>25.77</v>
      </c>
      <c r="K287" s="140">
        <v>5.15</v>
      </c>
      <c r="L287" s="138">
        <v>69.33</v>
      </c>
      <c r="M287" s="125">
        <v>30</v>
      </c>
      <c r="N287" s="131">
        <v>19</v>
      </c>
      <c r="O287" s="127"/>
      <c r="P287" s="125"/>
    </row>
    <row r="288" spans="1:16" s="3" customFormat="1" ht="12">
      <c r="A288" s="15" t="s">
        <v>865</v>
      </c>
      <c r="B288" s="31" t="s">
        <v>1282</v>
      </c>
      <c r="C288" s="47" t="s">
        <v>1367</v>
      </c>
      <c r="D288" s="48" t="s">
        <v>1368</v>
      </c>
      <c r="E288" s="49" t="s">
        <v>23</v>
      </c>
      <c r="F288" s="140">
        <v>81.3</v>
      </c>
      <c r="G288" s="140">
        <v>56.91</v>
      </c>
      <c r="H288" s="141">
        <v>100</v>
      </c>
      <c r="I288" s="140">
        <v>10</v>
      </c>
      <c r="J288" s="140">
        <v>52</v>
      </c>
      <c r="K288" s="140">
        <v>10.4</v>
      </c>
      <c r="L288" s="138">
        <v>77.31</v>
      </c>
      <c r="M288" s="125">
        <v>2</v>
      </c>
      <c r="N288" s="131">
        <v>2</v>
      </c>
      <c r="O288" s="128" t="s">
        <v>544</v>
      </c>
      <c r="P288" s="125"/>
    </row>
    <row r="289" spans="1:16" s="4" customFormat="1" ht="12">
      <c r="A289" s="15" t="s">
        <v>865</v>
      </c>
      <c r="B289" s="31" t="s">
        <v>1282</v>
      </c>
      <c r="C289" s="47" t="s">
        <v>1369</v>
      </c>
      <c r="D289" s="48" t="s">
        <v>1370</v>
      </c>
      <c r="E289" s="49" t="s">
        <v>20</v>
      </c>
      <c r="F289" s="140">
        <v>75.599999999999994</v>
      </c>
      <c r="G289" s="140">
        <v>52.92</v>
      </c>
      <c r="H289" s="141">
        <v>100</v>
      </c>
      <c r="I289" s="140">
        <v>10</v>
      </c>
      <c r="J289" s="140">
        <v>13.25</v>
      </c>
      <c r="K289" s="140">
        <v>2.65</v>
      </c>
      <c r="L289" s="138">
        <v>65.569999999999993</v>
      </c>
      <c r="M289" s="125">
        <v>76</v>
      </c>
      <c r="N289" s="131">
        <v>40</v>
      </c>
      <c r="O289" s="125"/>
      <c r="P289" s="125"/>
    </row>
    <row r="290" spans="1:16" s="3" customFormat="1" ht="12">
      <c r="A290" s="15" t="s">
        <v>865</v>
      </c>
      <c r="B290" s="31" t="s">
        <v>1282</v>
      </c>
      <c r="C290" s="47" t="s">
        <v>1371</v>
      </c>
      <c r="D290" s="48" t="s">
        <v>1372</v>
      </c>
      <c r="E290" s="49" t="s">
        <v>20</v>
      </c>
      <c r="F290" s="140">
        <v>80.010000000000005</v>
      </c>
      <c r="G290" s="140">
        <v>56.01</v>
      </c>
      <c r="H290" s="141">
        <v>100</v>
      </c>
      <c r="I290" s="140">
        <v>10</v>
      </c>
      <c r="J290" s="140">
        <v>27.35</v>
      </c>
      <c r="K290" s="140">
        <v>5.47</v>
      </c>
      <c r="L290" s="138">
        <v>71.540000000000006</v>
      </c>
      <c r="M290" s="125">
        <v>13</v>
      </c>
      <c r="N290" s="131">
        <v>9</v>
      </c>
      <c r="O290" s="128" t="s">
        <v>37</v>
      </c>
      <c r="P290" s="125"/>
    </row>
    <row r="291" spans="1:16" s="3" customFormat="1" ht="12">
      <c r="A291" s="15" t="s">
        <v>865</v>
      </c>
      <c r="B291" s="31" t="s">
        <v>1282</v>
      </c>
      <c r="C291" s="36" t="s">
        <v>1373</v>
      </c>
      <c r="D291" s="37" t="s">
        <v>1374</v>
      </c>
      <c r="E291" s="34" t="s">
        <v>23</v>
      </c>
      <c r="F291" s="132">
        <v>84.3</v>
      </c>
      <c r="G291" s="132">
        <v>59.01</v>
      </c>
      <c r="H291" s="133">
        <v>100</v>
      </c>
      <c r="I291" s="132">
        <v>10</v>
      </c>
      <c r="J291" s="132">
        <v>57.68</v>
      </c>
      <c r="K291" s="132">
        <v>11.54</v>
      </c>
      <c r="L291" s="138">
        <v>80.55</v>
      </c>
      <c r="M291" s="125">
        <v>1</v>
      </c>
      <c r="N291" s="131">
        <v>1</v>
      </c>
      <c r="O291" s="128" t="s">
        <v>84</v>
      </c>
      <c r="P291" s="125"/>
    </row>
    <row r="292" spans="1:16" s="4" customFormat="1" ht="12">
      <c r="A292" s="15" t="s">
        <v>865</v>
      </c>
      <c r="B292" s="31" t="s">
        <v>1282</v>
      </c>
      <c r="C292" s="36" t="s">
        <v>1375</v>
      </c>
      <c r="D292" s="37" t="s">
        <v>1376</v>
      </c>
      <c r="E292" s="34" t="s">
        <v>23</v>
      </c>
      <c r="F292" s="132">
        <v>75.400000000000006</v>
      </c>
      <c r="G292" s="132">
        <v>52.78</v>
      </c>
      <c r="H292" s="133">
        <v>100</v>
      </c>
      <c r="I292" s="132">
        <v>10</v>
      </c>
      <c r="J292" s="132">
        <v>17.72</v>
      </c>
      <c r="K292" s="132">
        <v>3.54</v>
      </c>
      <c r="L292" s="138">
        <v>66.319999999999993</v>
      </c>
      <c r="M292" s="125">
        <v>68</v>
      </c>
      <c r="N292" s="131">
        <v>38</v>
      </c>
      <c r="O292" s="125"/>
      <c r="P292" s="125"/>
    </row>
    <row r="293" spans="1:16" s="3" customFormat="1" ht="12">
      <c r="A293" s="15" t="s">
        <v>865</v>
      </c>
      <c r="B293" s="31" t="s">
        <v>1282</v>
      </c>
      <c r="C293" s="36" t="s">
        <v>1377</v>
      </c>
      <c r="D293" s="37" t="s">
        <v>1378</v>
      </c>
      <c r="E293" s="34" t="s">
        <v>20</v>
      </c>
      <c r="F293" s="132">
        <v>77.2</v>
      </c>
      <c r="G293" s="132">
        <v>54.04</v>
      </c>
      <c r="H293" s="133">
        <v>100</v>
      </c>
      <c r="I293" s="132">
        <v>10</v>
      </c>
      <c r="J293" s="132">
        <v>17.23</v>
      </c>
      <c r="K293" s="132">
        <v>3.45</v>
      </c>
      <c r="L293" s="138">
        <v>67.489999999999995</v>
      </c>
      <c r="M293" s="125">
        <v>50</v>
      </c>
      <c r="N293" s="131">
        <v>29</v>
      </c>
      <c r="O293" s="127"/>
      <c r="P293" s="125"/>
    </row>
    <row r="294" spans="1:16" s="3" customFormat="1" ht="12">
      <c r="A294" s="15" t="s">
        <v>865</v>
      </c>
      <c r="B294" s="31" t="s">
        <v>1282</v>
      </c>
      <c r="C294" s="36" t="s">
        <v>1379</v>
      </c>
      <c r="D294" s="37" t="s">
        <v>1380</v>
      </c>
      <c r="E294" s="34" t="s">
        <v>23</v>
      </c>
      <c r="F294" s="132">
        <v>80.599999999999994</v>
      </c>
      <c r="G294" s="132">
        <v>56.42</v>
      </c>
      <c r="H294" s="133">
        <v>100</v>
      </c>
      <c r="I294" s="132">
        <v>10</v>
      </c>
      <c r="J294" s="132">
        <v>11.65</v>
      </c>
      <c r="K294" s="132">
        <v>2.33</v>
      </c>
      <c r="L294" s="138">
        <v>68.75</v>
      </c>
      <c r="M294" s="125">
        <v>39</v>
      </c>
      <c r="N294" s="131">
        <v>23</v>
      </c>
      <c r="O294" s="127"/>
      <c r="P294" s="125"/>
    </row>
    <row r="295" spans="1:16" s="4" customFormat="1" ht="12">
      <c r="A295" s="15" t="s">
        <v>865</v>
      </c>
      <c r="B295" s="31" t="s">
        <v>1282</v>
      </c>
      <c r="C295" s="36" t="s">
        <v>1381</v>
      </c>
      <c r="D295" s="37" t="s">
        <v>1382</v>
      </c>
      <c r="E295" s="34" t="s">
        <v>20</v>
      </c>
      <c r="F295" s="132">
        <v>74</v>
      </c>
      <c r="G295" s="132">
        <v>51.8</v>
      </c>
      <c r="H295" s="133">
        <v>100</v>
      </c>
      <c r="I295" s="132">
        <v>10</v>
      </c>
      <c r="J295" s="132">
        <v>7.99</v>
      </c>
      <c r="K295" s="132">
        <v>1.6</v>
      </c>
      <c r="L295" s="138">
        <v>63.4</v>
      </c>
      <c r="M295" s="125">
        <v>91</v>
      </c>
      <c r="N295" s="131">
        <v>47</v>
      </c>
      <c r="O295" s="125"/>
      <c r="P295" s="125"/>
    </row>
    <row r="296" spans="1:16" s="3" customFormat="1" ht="12">
      <c r="A296" s="15" t="s">
        <v>865</v>
      </c>
      <c r="B296" s="31" t="s">
        <v>1282</v>
      </c>
      <c r="C296" s="36" t="s">
        <v>1383</v>
      </c>
      <c r="D296" s="37" t="s">
        <v>1384</v>
      </c>
      <c r="E296" s="34" t="s">
        <v>23</v>
      </c>
      <c r="F296" s="132">
        <v>77.7</v>
      </c>
      <c r="G296" s="132">
        <v>54.39</v>
      </c>
      <c r="H296" s="133">
        <v>100</v>
      </c>
      <c r="I296" s="132">
        <v>10</v>
      </c>
      <c r="J296" s="132">
        <v>14.25</v>
      </c>
      <c r="K296" s="132">
        <v>2.85</v>
      </c>
      <c r="L296" s="138">
        <v>67.239999999999995</v>
      </c>
      <c r="M296" s="125">
        <v>54</v>
      </c>
      <c r="N296" s="131">
        <v>31</v>
      </c>
      <c r="O296" s="127"/>
      <c r="P296" s="125" t="s">
        <v>1223</v>
      </c>
    </row>
    <row r="297" spans="1:16" s="3" customFormat="1" ht="12">
      <c r="A297" s="15" t="s">
        <v>865</v>
      </c>
      <c r="B297" s="31" t="s">
        <v>1282</v>
      </c>
      <c r="C297" s="36" t="s">
        <v>1385</v>
      </c>
      <c r="D297" s="37" t="s">
        <v>1386</v>
      </c>
      <c r="E297" s="34" t="s">
        <v>23</v>
      </c>
      <c r="F297" s="132">
        <v>85.8</v>
      </c>
      <c r="G297" s="132">
        <v>60.06</v>
      </c>
      <c r="H297" s="133">
        <v>100</v>
      </c>
      <c r="I297" s="132">
        <v>10</v>
      </c>
      <c r="J297" s="132">
        <v>20.25</v>
      </c>
      <c r="K297" s="132">
        <v>4.05</v>
      </c>
      <c r="L297" s="138">
        <v>74.11</v>
      </c>
      <c r="M297" s="125">
        <v>3</v>
      </c>
      <c r="N297" s="131">
        <v>3</v>
      </c>
      <c r="O297" s="128" t="s">
        <v>84</v>
      </c>
      <c r="P297" s="125"/>
    </row>
    <row r="298" spans="1:16" s="4" customFormat="1" ht="12">
      <c r="A298" s="15" t="s">
        <v>865</v>
      </c>
      <c r="B298" s="31" t="s">
        <v>1282</v>
      </c>
      <c r="C298" s="36" t="s">
        <v>1387</v>
      </c>
      <c r="D298" s="37" t="s">
        <v>1388</v>
      </c>
      <c r="E298" s="34" t="s">
        <v>20</v>
      </c>
      <c r="F298" s="132">
        <v>77</v>
      </c>
      <c r="G298" s="132">
        <v>53.9</v>
      </c>
      <c r="H298" s="133">
        <v>100</v>
      </c>
      <c r="I298" s="132">
        <v>10</v>
      </c>
      <c r="J298" s="132">
        <v>4.79</v>
      </c>
      <c r="K298" s="132">
        <v>0.96</v>
      </c>
      <c r="L298" s="138">
        <v>64.86</v>
      </c>
      <c r="M298" s="125">
        <v>81</v>
      </c>
      <c r="N298" s="131">
        <v>42</v>
      </c>
      <c r="O298" s="125"/>
      <c r="P298" s="125"/>
    </row>
    <row r="299" spans="1:16" s="3" customFormat="1" ht="12">
      <c r="A299" s="15" t="s">
        <v>865</v>
      </c>
      <c r="B299" s="50" t="s">
        <v>1389</v>
      </c>
      <c r="C299" s="51" t="s">
        <v>1390</v>
      </c>
      <c r="D299" s="52" t="s">
        <v>1391</v>
      </c>
      <c r="E299" s="50" t="s">
        <v>23</v>
      </c>
      <c r="F299" s="142">
        <v>80.3</v>
      </c>
      <c r="G299" s="132">
        <v>56.21</v>
      </c>
      <c r="H299" s="143">
        <v>100</v>
      </c>
      <c r="I299" s="144">
        <v>10</v>
      </c>
      <c r="J299" s="132">
        <v>17.5</v>
      </c>
      <c r="K299" s="132">
        <v>3.5</v>
      </c>
      <c r="L299" s="132">
        <f t="shared" ref="L299:L322" si="3">SUM(G299,I299,K299)</f>
        <v>69.710000000000008</v>
      </c>
      <c r="M299" s="145">
        <v>9</v>
      </c>
      <c r="N299" s="146">
        <v>9</v>
      </c>
      <c r="O299" s="147"/>
      <c r="P299" s="179"/>
    </row>
    <row r="300" spans="1:16" s="3" customFormat="1" ht="12">
      <c r="A300" s="15" t="s">
        <v>865</v>
      </c>
      <c r="B300" s="50" t="s">
        <v>1389</v>
      </c>
      <c r="C300" s="51" t="s">
        <v>1392</v>
      </c>
      <c r="D300" s="52" t="s">
        <v>1393</v>
      </c>
      <c r="E300" s="50" t="s">
        <v>23</v>
      </c>
      <c r="F300" s="142">
        <v>75.2</v>
      </c>
      <c r="G300" s="132">
        <f>F300*0.7</f>
        <v>52.64</v>
      </c>
      <c r="H300" s="143">
        <v>100</v>
      </c>
      <c r="I300" s="144">
        <v>10</v>
      </c>
      <c r="J300" s="132">
        <v>43.2</v>
      </c>
      <c r="K300" s="132">
        <v>8.64</v>
      </c>
      <c r="L300" s="132">
        <f t="shared" si="3"/>
        <v>71.28</v>
      </c>
      <c r="M300" s="145">
        <v>6</v>
      </c>
      <c r="N300" s="146">
        <v>6</v>
      </c>
      <c r="O300" s="148"/>
      <c r="P300" s="125" t="s">
        <v>1394</v>
      </c>
    </row>
    <row r="301" spans="1:16" s="3" customFormat="1" ht="12">
      <c r="A301" s="15" t="s">
        <v>865</v>
      </c>
      <c r="B301" s="50" t="s">
        <v>1389</v>
      </c>
      <c r="C301" s="51" t="s">
        <v>1395</v>
      </c>
      <c r="D301" s="52" t="s">
        <v>1396</v>
      </c>
      <c r="E301" s="50" t="s">
        <v>23</v>
      </c>
      <c r="F301" s="142">
        <v>85.4</v>
      </c>
      <c r="G301" s="132">
        <v>59.78</v>
      </c>
      <c r="H301" s="143">
        <v>100</v>
      </c>
      <c r="I301" s="144">
        <v>10</v>
      </c>
      <c r="J301" s="132">
        <v>29.5</v>
      </c>
      <c r="K301" s="132">
        <v>5.9</v>
      </c>
      <c r="L301" s="132">
        <f t="shared" si="3"/>
        <v>75.680000000000007</v>
      </c>
      <c r="M301" s="145">
        <v>2</v>
      </c>
      <c r="N301" s="146">
        <v>2</v>
      </c>
      <c r="O301" s="148" t="s">
        <v>26</v>
      </c>
      <c r="P301" s="125"/>
    </row>
    <row r="302" spans="1:16" s="3" customFormat="1" ht="12">
      <c r="A302" s="15" t="s">
        <v>865</v>
      </c>
      <c r="B302" s="50" t="s">
        <v>1389</v>
      </c>
      <c r="C302" s="51" t="s">
        <v>1397</v>
      </c>
      <c r="D302" s="53" t="s">
        <v>1398</v>
      </c>
      <c r="E302" s="31" t="s">
        <v>20</v>
      </c>
      <c r="F302" s="142">
        <v>78.599999999999994</v>
      </c>
      <c r="G302" s="132">
        <v>55.02</v>
      </c>
      <c r="H302" s="133">
        <v>98</v>
      </c>
      <c r="I302" s="132">
        <v>9.8000000000000007</v>
      </c>
      <c r="J302" s="132">
        <v>38.9</v>
      </c>
      <c r="K302" s="132">
        <v>7.78</v>
      </c>
      <c r="L302" s="132">
        <f t="shared" si="3"/>
        <v>72.600000000000009</v>
      </c>
      <c r="M302" s="145">
        <v>5</v>
      </c>
      <c r="N302" s="146">
        <v>5</v>
      </c>
      <c r="O302" s="148"/>
      <c r="P302" s="125" t="s">
        <v>1399</v>
      </c>
    </row>
    <row r="303" spans="1:16" s="3" customFormat="1" ht="24">
      <c r="A303" s="15" t="s">
        <v>865</v>
      </c>
      <c r="B303" s="50" t="s">
        <v>1389</v>
      </c>
      <c r="C303" s="51" t="s">
        <v>1400</v>
      </c>
      <c r="D303" s="53" t="s">
        <v>1401</v>
      </c>
      <c r="E303" s="31" t="s">
        <v>20</v>
      </c>
      <c r="F303" s="142">
        <v>74.2</v>
      </c>
      <c r="G303" s="132">
        <v>51.94</v>
      </c>
      <c r="H303" s="133">
        <v>97</v>
      </c>
      <c r="I303" s="132">
        <v>9.6999999999999993</v>
      </c>
      <c r="J303" s="132">
        <v>36.299999999999997</v>
      </c>
      <c r="K303" s="132">
        <v>7.26</v>
      </c>
      <c r="L303" s="132">
        <f t="shared" si="3"/>
        <v>68.900000000000006</v>
      </c>
      <c r="M303" s="145">
        <v>12</v>
      </c>
      <c r="N303" s="146">
        <v>12</v>
      </c>
      <c r="O303" s="148"/>
      <c r="P303" s="125" t="s">
        <v>1402</v>
      </c>
    </row>
    <row r="304" spans="1:16" s="3" customFormat="1" ht="12">
      <c r="A304" s="15" t="s">
        <v>865</v>
      </c>
      <c r="B304" s="50" t="s">
        <v>1389</v>
      </c>
      <c r="C304" s="51" t="s">
        <v>1403</v>
      </c>
      <c r="D304" s="52" t="s">
        <v>1404</v>
      </c>
      <c r="E304" s="31" t="s">
        <v>23</v>
      </c>
      <c r="F304" s="149">
        <v>85.2</v>
      </c>
      <c r="G304" s="132">
        <v>59.64</v>
      </c>
      <c r="H304" s="143">
        <v>100</v>
      </c>
      <c r="I304" s="144">
        <v>10</v>
      </c>
      <c r="J304" s="132">
        <v>33.299999999999997</v>
      </c>
      <c r="K304" s="132">
        <v>6.66</v>
      </c>
      <c r="L304" s="132">
        <f t="shared" si="3"/>
        <v>76.3</v>
      </c>
      <c r="M304" s="145">
        <v>1</v>
      </c>
      <c r="N304" s="146">
        <v>1</v>
      </c>
      <c r="O304" s="148" t="s">
        <v>544</v>
      </c>
      <c r="P304" s="125"/>
    </row>
    <row r="305" spans="1:16" s="3" customFormat="1" ht="12">
      <c r="A305" s="15" t="s">
        <v>865</v>
      </c>
      <c r="B305" s="50" t="s">
        <v>1389</v>
      </c>
      <c r="C305" s="51" t="s">
        <v>1405</v>
      </c>
      <c r="D305" s="52" t="s">
        <v>1406</v>
      </c>
      <c r="E305" s="31" t="s">
        <v>23</v>
      </c>
      <c r="F305" s="142">
        <v>70.5</v>
      </c>
      <c r="G305" s="132">
        <f t="shared" ref="G305:G312" si="4">F305*0.7</f>
        <v>49.349999999999994</v>
      </c>
      <c r="H305" s="143">
        <v>100</v>
      </c>
      <c r="I305" s="144">
        <v>10</v>
      </c>
      <c r="J305" s="132">
        <v>22.8</v>
      </c>
      <c r="K305" s="132">
        <v>4.5599999999999996</v>
      </c>
      <c r="L305" s="132">
        <f t="shared" si="3"/>
        <v>63.91</v>
      </c>
      <c r="M305" s="145">
        <v>22</v>
      </c>
      <c r="N305" s="146">
        <v>22</v>
      </c>
      <c r="O305" s="148"/>
      <c r="P305" s="125" t="s">
        <v>1394</v>
      </c>
    </row>
    <row r="306" spans="1:16" s="3" customFormat="1" ht="12">
      <c r="A306" s="15" t="s">
        <v>865</v>
      </c>
      <c r="B306" s="50" t="s">
        <v>1389</v>
      </c>
      <c r="C306" s="51" t="s">
        <v>1407</v>
      </c>
      <c r="D306" s="53" t="s">
        <v>1408</v>
      </c>
      <c r="E306" s="31" t="s">
        <v>20</v>
      </c>
      <c r="F306" s="142">
        <v>71.900000000000006</v>
      </c>
      <c r="G306" s="132">
        <v>50.33</v>
      </c>
      <c r="H306" s="133">
        <v>98</v>
      </c>
      <c r="I306" s="144">
        <v>9.8000000000000007</v>
      </c>
      <c r="J306" s="132">
        <v>9.1999999999999993</v>
      </c>
      <c r="K306" s="132">
        <v>1.84</v>
      </c>
      <c r="L306" s="132">
        <f t="shared" si="3"/>
        <v>61.97</v>
      </c>
      <c r="M306" s="145">
        <v>24</v>
      </c>
      <c r="N306" s="146">
        <v>24</v>
      </c>
      <c r="O306" s="148"/>
      <c r="P306" s="125" t="s">
        <v>1399</v>
      </c>
    </row>
    <row r="307" spans="1:16" s="3" customFormat="1" ht="12">
      <c r="A307" s="15" t="s">
        <v>865</v>
      </c>
      <c r="B307" s="50" t="s">
        <v>1389</v>
      </c>
      <c r="C307" s="51" t="s">
        <v>1409</v>
      </c>
      <c r="D307" s="52" t="s">
        <v>1410</v>
      </c>
      <c r="E307" s="31" t="s">
        <v>23</v>
      </c>
      <c r="F307" s="142">
        <v>80.3</v>
      </c>
      <c r="G307" s="132">
        <f t="shared" si="4"/>
        <v>56.209999999999994</v>
      </c>
      <c r="H307" s="143">
        <v>100</v>
      </c>
      <c r="I307" s="144">
        <v>10</v>
      </c>
      <c r="J307" s="132">
        <v>23.3</v>
      </c>
      <c r="K307" s="132">
        <v>4.66</v>
      </c>
      <c r="L307" s="132">
        <f t="shared" si="3"/>
        <v>70.86999999999999</v>
      </c>
      <c r="M307" s="145">
        <v>7</v>
      </c>
      <c r="N307" s="146">
        <v>7</v>
      </c>
      <c r="O307" s="148"/>
      <c r="P307" s="125" t="s">
        <v>1394</v>
      </c>
    </row>
    <row r="308" spans="1:16" s="3" customFormat="1" ht="12">
      <c r="A308" s="15" t="s">
        <v>865</v>
      </c>
      <c r="B308" s="50" t="s">
        <v>1389</v>
      </c>
      <c r="C308" s="51" t="s">
        <v>1411</v>
      </c>
      <c r="D308" s="52" t="s">
        <v>1412</v>
      </c>
      <c r="E308" s="31" t="s">
        <v>23</v>
      </c>
      <c r="F308" s="142">
        <v>83.2</v>
      </c>
      <c r="G308" s="132">
        <v>58.24</v>
      </c>
      <c r="H308" s="143">
        <v>100</v>
      </c>
      <c r="I308" s="144">
        <v>10</v>
      </c>
      <c r="J308" s="132">
        <v>23.5</v>
      </c>
      <c r="K308" s="132">
        <v>4.7</v>
      </c>
      <c r="L308" s="132">
        <f t="shared" si="3"/>
        <v>72.940000000000012</v>
      </c>
      <c r="M308" s="145">
        <v>4</v>
      </c>
      <c r="N308" s="146">
        <v>4</v>
      </c>
      <c r="O308" s="148" t="s">
        <v>37</v>
      </c>
      <c r="P308" s="125"/>
    </row>
    <row r="309" spans="1:16" s="3" customFormat="1" ht="24">
      <c r="A309" s="15" t="s">
        <v>865</v>
      </c>
      <c r="B309" s="50" t="s">
        <v>1389</v>
      </c>
      <c r="C309" s="51" t="s">
        <v>1413</v>
      </c>
      <c r="D309" s="53" t="s">
        <v>1414</v>
      </c>
      <c r="E309" s="31" t="s">
        <v>20</v>
      </c>
      <c r="F309" s="142">
        <v>73.7</v>
      </c>
      <c r="G309" s="132">
        <f t="shared" si="4"/>
        <v>51.589999999999996</v>
      </c>
      <c r="H309" s="133">
        <v>98</v>
      </c>
      <c r="I309" s="132">
        <v>9.8000000000000007</v>
      </c>
      <c r="J309" s="132">
        <v>19.5</v>
      </c>
      <c r="K309" s="132">
        <v>3.9</v>
      </c>
      <c r="L309" s="132">
        <f t="shared" si="3"/>
        <v>65.290000000000006</v>
      </c>
      <c r="M309" s="145">
        <v>18</v>
      </c>
      <c r="N309" s="146">
        <v>18</v>
      </c>
      <c r="O309" s="148"/>
      <c r="P309" s="125" t="s">
        <v>1415</v>
      </c>
    </row>
    <row r="310" spans="1:16" s="3" customFormat="1" ht="12">
      <c r="A310" s="15" t="s">
        <v>865</v>
      </c>
      <c r="B310" s="50" t="s">
        <v>1389</v>
      </c>
      <c r="C310" s="51" t="s">
        <v>1416</v>
      </c>
      <c r="D310" s="53" t="s">
        <v>1417</v>
      </c>
      <c r="E310" s="31" t="s">
        <v>20</v>
      </c>
      <c r="F310" s="142">
        <v>71.7</v>
      </c>
      <c r="G310" s="132">
        <f t="shared" si="4"/>
        <v>50.19</v>
      </c>
      <c r="H310" s="133">
        <v>99</v>
      </c>
      <c r="I310" s="144">
        <v>9.9</v>
      </c>
      <c r="J310" s="132">
        <v>20.6</v>
      </c>
      <c r="K310" s="132">
        <v>4.12</v>
      </c>
      <c r="L310" s="132">
        <f t="shared" si="3"/>
        <v>64.209999999999994</v>
      </c>
      <c r="M310" s="145">
        <v>21</v>
      </c>
      <c r="N310" s="146">
        <v>21</v>
      </c>
      <c r="O310" s="148"/>
      <c r="P310" s="125" t="s">
        <v>1418</v>
      </c>
    </row>
    <row r="311" spans="1:16" s="3" customFormat="1" ht="12">
      <c r="A311" s="15" t="s">
        <v>865</v>
      </c>
      <c r="B311" s="50" t="s">
        <v>1389</v>
      </c>
      <c r="C311" s="51" t="s">
        <v>1419</v>
      </c>
      <c r="D311" s="52" t="s">
        <v>1420</v>
      </c>
      <c r="E311" s="31" t="s">
        <v>23</v>
      </c>
      <c r="F311" s="142">
        <v>72.5</v>
      </c>
      <c r="G311" s="132">
        <f t="shared" si="4"/>
        <v>50.75</v>
      </c>
      <c r="H311" s="143">
        <v>100</v>
      </c>
      <c r="I311" s="144">
        <v>10</v>
      </c>
      <c r="J311" s="132">
        <v>28.3</v>
      </c>
      <c r="K311" s="132">
        <v>5.66</v>
      </c>
      <c r="L311" s="132">
        <f t="shared" si="3"/>
        <v>66.41</v>
      </c>
      <c r="M311" s="145">
        <v>15</v>
      </c>
      <c r="N311" s="146">
        <v>15</v>
      </c>
      <c r="O311" s="148"/>
      <c r="P311" s="125" t="s">
        <v>1394</v>
      </c>
    </row>
    <row r="312" spans="1:16" s="3" customFormat="1" ht="12">
      <c r="A312" s="15" t="s">
        <v>865</v>
      </c>
      <c r="B312" s="50" t="s">
        <v>1389</v>
      </c>
      <c r="C312" s="51" t="s">
        <v>1421</v>
      </c>
      <c r="D312" s="53" t="s">
        <v>1422</v>
      </c>
      <c r="E312" s="31" t="s">
        <v>20</v>
      </c>
      <c r="F312" s="142">
        <v>72.5</v>
      </c>
      <c r="G312" s="132">
        <f t="shared" si="4"/>
        <v>50.75</v>
      </c>
      <c r="H312" s="133">
        <v>99</v>
      </c>
      <c r="I312" s="132">
        <v>9.9</v>
      </c>
      <c r="J312" s="132">
        <v>38.299999999999997</v>
      </c>
      <c r="K312" s="132">
        <v>7.76</v>
      </c>
      <c r="L312" s="132">
        <f t="shared" si="3"/>
        <v>68.41</v>
      </c>
      <c r="M312" s="145">
        <v>13</v>
      </c>
      <c r="N312" s="146">
        <v>13</v>
      </c>
      <c r="O312" s="148"/>
      <c r="P312" s="125" t="s">
        <v>1423</v>
      </c>
    </row>
    <row r="313" spans="1:16" s="3" customFormat="1" ht="12">
      <c r="A313" s="15" t="s">
        <v>865</v>
      </c>
      <c r="B313" s="50" t="s">
        <v>1389</v>
      </c>
      <c r="C313" s="51" t="s">
        <v>1424</v>
      </c>
      <c r="D313" s="53" t="s">
        <v>1425</v>
      </c>
      <c r="E313" s="31" t="s">
        <v>20</v>
      </c>
      <c r="F313" s="142">
        <v>75.900000000000006</v>
      </c>
      <c r="G313" s="132">
        <v>53.13</v>
      </c>
      <c r="H313" s="133">
        <v>99</v>
      </c>
      <c r="I313" s="132">
        <v>9.9</v>
      </c>
      <c r="J313" s="132">
        <v>14.5</v>
      </c>
      <c r="K313" s="132">
        <v>2.9</v>
      </c>
      <c r="L313" s="132">
        <f t="shared" si="3"/>
        <v>65.930000000000007</v>
      </c>
      <c r="M313" s="145">
        <v>17</v>
      </c>
      <c r="N313" s="146">
        <v>17</v>
      </c>
      <c r="O313" s="148"/>
      <c r="P313" s="125" t="s">
        <v>1426</v>
      </c>
    </row>
    <row r="314" spans="1:16" s="3" customFormat="1" ht="12">
      <c r="A314" s="15" t="s">
        <v>865</v>
      </c>
      <c r="B314" s="50" t="s">
        <v>1389</v>
      </c>
      <c r="C314" s="51" t="s">
        <v>1427</v>
      </c>
      <c r="D314" s="53" t="s">
        <v>1428</v>
      </c>
      <c r="E314" s="31" t="s">
        <v>20</v>
      </c>
      <c r="F314" s="142">
        <v>76.400000000000006</v>
      </c>
      <c r="G314" s="132">
        <v>53.48</v>
      </c>
      <c r="H314" s="133">
        <v>99</v>
      </c>
      <c r="I314" s="132">
        <v>9.9</v>
      </c>
      <c r="J314" s="132">
        <v>13.2</v>
      </c>
      <c r="K314" s="132">
        <v>2.64</v>
      </c>
      <c r="L314" s="132">
        <f t="shared" si="3"/>
        <v>66.02</v>
      </c>
      <c r="M314" s="145">
        <v>16</v>
      </c>
      <c r="N314" s="146">
        <v>16</v>
      </c>
      <c r="O314" s="148"/>
      <c r="P314" s="125" t="s">
        <v>1429</v>
      </c>
    </row>
    <row r="315" spans="1:16" s="3" customFormat="1" ht="12">
      <c r="A315" s="15" t="s">
        <v>865</v>
      </c>
      <c r="B315" s="50" t="s">
        <v>1389</v>
      </c>
      <c r="C315" s="51" t="s">
        <v>1430</v>
      </c>
      <c r="D315" s="53" t="s">
        <v>1431</v>
      </c>
      <c r="E315" s="31" t="s">
        <v>23</v>
      </c>
      <c r="F315" s="142">
        <v>83.2</v>
      </c>
      <c r="G315" s="132">
        <v>58.24</v>
      </c>
      <c r="H315" s="143">
        <v>100</v>
      </c>
      <c r="I315" s="144">
        <v>10</v>
      </c>
      <c r="J315" s="132">
        <v>24.1</v>
      </c>
      <c r="K315" s="132">
        <v>4.82</v>
      </c>
      <c r="L315" s="132">
        <f t="shared" si="3"/>
        <v>73.06</v>
      </c>
      <c r="M315" s="145">
        <v>3</v>
      </c>
      <c r="N315" s="146">
        <v>3</v>
      </c>
      <c r="O315" s="148" t="s">
        <v>37</v>
      </c>
      <c r="P315" s="125"/>
    </row>
    <row r="316" spans="1:16" s="3" customFormat="1" ht="12">
      <c r="A316" s="15" t="s">
        <v>865</v>
      </c>
      <c r="B316" s="50" t="s">
        <v>1389</v>
      </c>
      <c r="C316" s="51" t="s">
        <v>1432</v>
      </c>
      <c r="D316" s="52" t="s">
        <v>1433</v>
      </c>
      <c r="E316" s="31" t="s">
        <v>23</v>
      </c>
      <c r="F316" s="142">
        <v>78.8</v>
      </c>
      <c r="G316" s="132">
        <v>55.16</v>
      </c>
      <c r="H316" s="143">
        <v>100</v>
      </c>
      <c r="I316" s="144">
        <v>10</v>
      </c>
      <c r="J316" s="132">
        <v>18.8</v>
      </c>
      <c r="K316" s="132">
        <v>3.76</v>
      </c>
      <c r="L316" s="132">
        <f t="shared" si="3"/>
        <v>68.92</v>
      </c>
      <c r="M316" s="145">
        <v>11</v>
      </c>
      <c r="N316" s="146">
        <v>11</v>
      </c>
      <c r="O316" s="148"/>
      <c r="P316" s="125"/>
    </row>
    <row r="317" spans="1:16" s="3" customFormat="1" ht="12">
      <c r="A317" s="15" t="s">
        <v>865</v>
      </c>
      <c r="B317" s="50" t="s">
        <v>1389</v>
      </c>
      <c r="C317" s="51" t="s">
        <v>1434</v>
      </c>
      <c r="D317" s="53" t="s">
        <v>1435</v>
      </c>
      <c r="E317" s="31" t="s">
        <v>23</v>
      </c>
      <c r="F317" s="142">
        <v>83.1</v>
      </c>
      <c r="G317" s="132">
        <v>58.17</v>
      </c>
      <c r="H317" s="143">
        <v>100</v>
      </c>
      <c r="I317" s="144">
        <v>10</v>
      </c>
      <c r="J317" s="132">
        <v>11.5</v>
      </c>
      <c r="K317" s="132">
        <v>2.2999999999999998</v>
      </c>
      <c r="L317" s="132">
        <f t="shared" si="3"/>
        <v>70.47</v>
      </c>
      <c r="M317" s="145">
        <v>8</v>
      </c>
      <c r="N317" s="146">
        <v>8</v>
      </c>
      <c r="O317" s="148"/>
      <c r="P317" s="125"/>
    </row>
    <row r="318" spans="1:16" s="3" customFormat="1" ht="12">
      <c r="A318" s="15" t="s">
        <v>865</v>
      </c>
      <c r="B318" s="50" t="s">
        <v>1389</v>
      </c>
      <c r="C318" s="51" t="s">
        <v>1436</v>
      </c>
      <c r="D318" s="53" t="s">
        <v>1437</v>
      </c>
      <c r="E318" s="31" t="s">
        <v>23</v>
      </c>
      <c r="F318" s="142">
        <v>78.900000000000006</v>
      </c>
      <c r="G318" s="132">
        <v>55.23</v>
      </c>
      <c r="H318" s="143">
        <v>100</v>
      </c>
      <c r="I318" s="144">
        <v>10</v>
      </c>
      <c r="J318" s="132">
        <v>19.5</v>
      </c>
      <c r="K318" s="132">
        <v>3.9</v>
      </c>
      <c r="L318" s="132">
        <f t="shared" si="3"/>
        <v>69.13</v>
      </c>
      <c r="M318" s="145">
        <v>10</v>
      </c>
      <c r="N318" s="146">
        <v>10</v>
      </c>
      <c r="O318" s="148"/>
      <c r="P318" s="125"/>
    </row>
    <row r="319" spans="1:16" s="3" customFormat="1" ht="12">
      <c r="A319" s="15" t="s">
        <v>865</v>
      </c>
      <c r="B319" s="50" t="s">
        <v>1389</v>
      </c>
      <c r="C319" s="51" t="s">
        <v>1438</v>
      </c>
      <c r="D319" s="52" t="s">
        <v>1439</v>
      </c>
      <c r="E319" s="31" t="s">
        <v>23</v>
      </c>
      <c r="F319" s="142">
        <v>72.599999999999994</v>
      </c>
      <c r="G319" s="132">
        <f>F319*0.7</f>
        <v>50.819999999999993</v>
      </c>
      <c r="H319" s="143">
        <v>99</v>
      </c>
      <c r="I319" s="144">
        <v>9.9</v>
      </c>
      <c r="J319" s="132">
        <v>20.5</v>
      </c>
      <c r="K319" s="132">
        <v>4.0999999999999996</v>
      </c>
      <c r="L319" s="132">
        <f t="shared" si="3"/>
        <v>64.819999999999993</v>
      </c>
      <c r="M319" s="145">
        <v>20</v>
      </c>
      <c r="N319" s="146">
        <v>20</v>
      </c>
      <c r="O319" s="148"/>
      <c r="P319" s="125" t="s">
        <v>1440</v>
      </c>
    </row>
    <row r="320" spans="1:16" s="3" customFormat="1" ht="12">
      <c r="A320" s="15" t="s">
        <v>865</v>
      </c>
      <c r="B320" s="50" t="s">
        <v>1389</v>
      </c>
      <c r="C320" s="51" t="s">
        <v>1441</v>
      </c>
      <c r="D320" s="52" t="s">
        <v>1442</v>
      </c>
      <c r="E320" s="31" t="s">
        <v>23</v>
      </c>
      <c r="F320" s="142">
        <v>77.599999999999994</v>
      </c>
      <c r="G320" s="132">
        <f>F320*0.7</f>
        <v>54.319999999999993</v>
      </c>
      <c r="H320" s="143">
        <v>99</v>
      </c>
      <c r="I320" s="144">
        <v>9.9</v>
      </c>
      <c r="J320" s="132">
        <v>14.6</v>
      </c>
      <c r="K320" s="132">
        <v>2.92</v>
      </c>
      <c r="L320" s="132">
        <f t="shared" si="3"/>
        <v>67.14</v>
      </c>
      <c r="M320" s="145">
        <v>14</v>
      </c>
      <c r="N320" s="146">
        <v>14</v>
      </c>
      <c r="O320" s="148"/>
      <c r="P320" s="125" t="s">
        <v>1440</v>
      </c>
    </row>
    <row r="321" spans="1:16" s="3" customFormat="1" ht="24">
      <c r="A321" s="15" t="s">
        <v>865</v>
      </c>
      <c r="B321" s="50" t="s">
        <v>1389</v>
      </c>
      <c r="C321" s="51" t="s">
        <v>1443</v>
      </c>
      <c r="D321" s="52" t="s">
        <v>1444</v>
      </c>
      <c r="E321" s="31" t="s">
        <v>23</v>
      </c>
      <c r="F321" s="142">
        <v>69</v>
      </c>
      <c r="G321" s="132">
        <f>F321*0.7</f>
        <v>48.3</v>
      </c>
      <c r="H321" s="143">
        <v>99</v>
      </c>
      <c r="I321" s="144">
        <v>9.9</v>
      </c>
      <c r="J321" s="132">
        <v>26</v>
      </c>
      <c r="K321" s="132">
        <v>5.2</v>
      </c>
      <c r="L321" s="132">
        <f t="shared" si="3"/>
        <v>63.4</v>
      </c>
      <c r="M321" s="145">
        <v>23</v>
      </c>
      <c r="N321" s="146">
        <v>23</v>
      </c>
      <c r="O321" s="148"/>
      <c r="P321" s="125" t="s">
        <v>1445</v>
      </c>
    </row>
    <row r="322" spans="1:16" s="3" customFormat="1" ht="12">
      <c r="A322" s="15" t="s">
        <v>865</v>
      </c>
      <c r="B322" s="50" t="s">
        <v>1389</v>
      </c>
      <c r="C322" s="51" t="s">
        <v>1446</v>
      </c>
      <c r="D322" s="52" t="s">
        <v>1447</v>
      </c>
      <c r="E322" s="31" t="s">
        <v>23</v>
      </c>
      <c r="F322" s="142">
        <v>74.7</v>
      </c>
      <c r="G322" s="132">
        <v>52.29</v>
      </c>
      <c r="H322" s="143">
        <v>99</v>
      </c>
      <c r="I322" s="144">
        <v>9.9</v>
      </c>
      <c r="J322" s="132">
        <v>13.5</v>
      </c>
      <c r="K322" s="132">
        <v>2.7</v>
      </c>
      <c r="L322" s="132">
        <f t="shared" si="3"/>
        <v>64.89</v>
      </c>
      <c r="M322" s="145">
        <v>19</v>
      </c>
      <c r="N322" s="146">
        <v>19</v>
      </c>
      <c r="O322" s="148"/>
      <c r="P322" s="125" t="s">
        <v>1448</v>
      </c>
    </row>
    <row r="323" spans="1:16" s="3" customFormat="1" ht="12">
      <c r="A323" s="15" t="s">
        <v>865</v>
      </c>
      <c r="B323" s="31" t="s">
        <v>1449</v>
      </c>
      <c r="C323" s="52">
        <v>1440513101</v>
      </c>
      <c r="D323" s="52" t="s">
        <v>1450</v>
      </c>
      <c r="E323" s="31" t="s">
        <v>20</v>
      </c>
      <c r="F323" s="132">
        <v>68</v>
      </c>
      <c r="G323" s="132">
        <f t="shared" ref="G323:G351" si="5">F323*0.7</f>
        <v>47.599999999999994</v>
      </c>
      <c r="H323" s="133">
        <v>97</v>
      </c>
      <c r="I323" s="132">
        <f t="shared" ref="I323:I370" si="6">H323*0.1</f>
        <v>9.7000000000000011</v>
      </c>
      <c r="J323" s="132">
        <v>18.010000000000002</v>
      </c>
      <c r="K323" s="132">
        <f t="shared" ref="K323:K370" si="7">J323*0.2</f>
        <v>3.6020000000000003</v>
      </c>
      <c r="L323" s="132">
        <f t="shared" ref="L323:L370" si="8">G323+I323+K323</f>
        <v>60.902000000000001</v>
      </c>
      <c r="M323" s="148">
        <v>82</v>
      </c>
      <c r="N323" s="150">
        <v>41</v>
      </c>
      <c r="O323" s="148"/>
      <c r="P323" s="125" t="s">
        <v>1451</v>
      </c>
    </row>
    <row r="324" spans="1:16" s="3" customFormat="1" ht="12">
      <c r="A324" s="15" t="s">
        <v>865</v>
      </c>
      <c r="B324" s="31" t="s">
        <v>1449</v>
      </c>
      <c r="C324" s="52">
        <v>1440513102</v>
      </c>
      <c r="D324" s="52" t="s">
        <v>1452</v>
      </c>
      <c r="E324" s="31" t="s">
        <v>20</v>
      </c>
      <c r="F324" s="132">
        <v>71.3</v>
      </c>
      <c r="G324" s="132">
        <f t="shared" si="5"/>
        <v>49.91</v>
      </c>
      <c r="H324" s="133">
        <v>100</v>
      </c>
      <c r="I324" s="132">
        <f t="shared" si="6"/>
        <v>10</v>
      </c>
      <c r="J324" s="132">
        <v>10.050000000000001</v>
      </c>
      <c r="K324" s="132">
        <f t="shared" si="7"/>
        <v>2.0100000000000002</v>
      </c>
      <c r="L324" s="132">
        <f t="shared" si="8"/>
        <v>61.919999999999995</v>
      </c>
      <c r="M324" s="148">
        <v>79</v>
      </c>
      <c r="N324" s="150">
        <v>39</v>
      </c>
      <c r="O324" s="148"/>
      <c r="P324" s="125" t="s">
        <v>1453</v>
      </c>
    </row>
    <row r="325" spans="1:16" s="3" customFormat="1" ht="12">
      <c r="A325" s="15" t="s">
        <v>865</v>
      </c>
      <c r="B325" s="31" t="s">
        <v>1449</v>
      </c>
      <c r="C325" s="52">
        <v>1440513103</v>
      </c>
      <c r="D325" s="52" t="s">
        <v>1454</v>
      </c>
      <c r="E325" s="31" t="s">
        <v>20</v>
      </c>
      <c r="F325" s="132">
        <v>76.7</v>
      </c>
      <c r="G325" s="132">
        <f t="shared" si="5"/>
        <v>53.69</v>
      </c>
      <c r="H325" s="133">
        <v>94</v>
      </c>
      <c r="I325" s="132">
        <f t="shared" si="6"/>
        <v>9.4</v>
      </c>
      <c r="J325" s="132">
        <v>13.76</v>
      </c>
      <c r="K325" s="132">
        <f t="shared" si="7"/>
        <v>2.7520000000000002</v>
      </c>
      <c r="L325" s="132">
        <f t="shared" si="8"/>
        <v>65.841999999999999</v>
      </c>
      <c r="M325" s="148">
        <v>61</v>
      </c>
      <c r="N325" s="150">
        <v>30</v>
      </c>
      <c r="O325" s="148"/>
      <c r="P325" s="125" t="s">
        <v>1455</v>
      </c>
    </row>
    <row r="326" spans="1:16" s="3" customFormat="1" ht="12">
      <c r="A326" s="15" t="s">
        <v>865</v>
      </c>
      <c r="B326" s="31" t="s">
        <v>1449</v>
      </c>
      <c r="C326" s="54">
        <v>1440513104</v>
      </c>
      <c r="D326" s="52" t="s">
        <v>1456</v>
      </c>
      <c r="E326" s="31" t="s">
        <v>23</v>
      </c>
      <c r="F326" s="132">
        <v>76.5</v>
      </c>
      <c r="G326" s="132">
        <f t="shared" si="5"/>
        <v>53.55</v>
      </c>
      <c r="H326" s="133">
        <v>95</v>
      </c>
      <c r="I326" s="132">
        <f t="shared" si="6"/>
        <v>9.5</v>
      </c>
      <c r="J326" s="132">
        <v>27.5</v>
      </c>
      <c r="K326" s="132">
        <f t="shared" si="7"/>
        <v>5.5</v>
      </c>
      <c r="L326" s="132">
        <f t="shared" si="8"/>
        <v>68.55</v>
      </c>
      <c r="M326" s="148">
        <v>43</v>
      </c>
      <c r="N326" s="150">
        <v>19</v>
      </c>
      <c r="O326" s="148"/>
      <c r="P326" s="125" t="s">
        <v>1457</v>
      </c>
    </row>
    <row r="327" spans="1:16" s="3" customFormat="1" ht="12">
      <c r="A327" s="15" t="s">
        <v>865</v>
      </c>
      <c r="B327" s="31" t="s">
        <v>1449</v>
      </c>
      <c r="C327" s="52">
        <v>1440513105</v>
      </c>
      <c r="D327" s="52" t="s">
        <v>1458</v>
      </c>
      <c r="E327" s="31" t="s">
        <v>20</v>
      </c>
      <c r="F327" s="132">
        <v>72</v>
      </c>
      <c r="G327" s="132">
        <f t="shared" si="5"/>
        <v>50.4</v>
      </c>
      <c r="H327" s="133">
        <v>100</v>
      </c>
      <c r="I327" s="132">
        <f t="shared" si="6"/>
        <v>10</v>
      </c>
      <c r="J327" s="132">
        <v>17.13</v>
      </c>
      <c r="K327" s="132">
        <f t="shared" si="7"/>
        <v>3.4260000000000002</v>
      </c>
      <c r="L327" s="132">
        <f t="shared" si="8"/>
        <v>63.826000000000001</v>
      </c>
      <c r="M327" s="148">
        <v>72</v>
      </c>
      <c r="N327" s="150">
        <v>35</v>
      </c>
      <c r="O327" s="148"/>
      <c r="P327" s="125"/>
    </row>
    <row r="328" spans="1:16" s="3" customFormat="1" ht="12">
      <c r="A328" s="15" t="s">
        <v>865</v>
      </c>
      <c r="B328" s="31" t="s">
        <v>1449</v>
      </c>
      <c r="C328" s="54">
        <v>1440513106</v>
      </c>
      <c r="D328" s="52" t="s">
        <v>1459</v>
      </c>
      <c r="E328" s="31" t="s">
        <v>20</v>
      </c>
      <c r="F328" s="132">
        <v>76.900000000000006</v>
      </c>
      <c r="G328" s="132">
        <f t="shared" si="5"/>
        <v>53.83</v>
      </c>
      <c r="H328" s="133">
        <v>97</v>
      </c>
      <c r="I328" s="132">
        <f t="shared" si="6"/>
        <v>9.7000000000000011</v>
      </c>
      <c r="J328" s="132">
        <v>22.54</v>
      </c>
      <c r="K328" s="132">
        <f t="shared" si="7"/>
        <v>4.508</v>
      </c>
      <c r="L328" s="132">
        <f t="shared" si="8"/>
        <v>68.037999999999997</v>
      </c>
      <c r="M328" s="148">
        <v>45</v>
      </c>
      <c r="N328" s="150">
        <v>21</v>
      </c>
      <c r="O328" s="148"/>
      <c r="P328" s="125" t="s">
        <v>1460</v>
      </c>
    </row>
    <row r="329" spans="1:16" s="3" customFormat="1" ht="12">
      <c r="A329" s="15" t="s">
        <v>865</v>
      </c>
      <c r="B329" s="31" t="s">
        <v>1449</v>
      </c>
      <c r="C329" s="52">
        <v>1440513107</v>
      </c>
      <c r="D329" s="52" t="s">
        <v>1461</v>
      </c>
      <c r="E329" s="31" t="s">
        <v>20</v>
      </c>
      <c r="F329" s="132">
        <v>74.099999999999994</v>
      </c>
      <c r="G329" s="132">
        <f t="shared" si="5"/>
        <v>51.86999999999999</v>
      </c>
      <c r="H329" s="133">
        <v>97</v>
      </c>
      <c r="I329" s="132">
        <f t="shared" si="6"/>
        <v>9.7000000000000011</v>
      </c>
      <c r="J329" s="132">
        <v>26.5</v>
      </c>
      <c r="K329" s="132">
        <f t="shared" si="7"/>
        <v>5.3000000000000007</v>
      </c>
      <c r="L329" s="132">
        <f t="shared" si="8"/>
        <v>66.86999999999999</v>
      </c>
      <c r="M329" s="148">
        <v>55</v>
      </c>
      <c r="N329" s="150">
        <v>27</v>
      </c>
      <c r="O329" s="148"/>
      <c r="P329" s="125" t="s">
        <v>1460</v>
      </c>
    </row>
    <row r="330" spans="1:16" s="3" customFormat="1" ht="12">
      <c r="A330" s="15" t="s">
        <v>865</v>
      </c>
      <c r="B330" s="31" t="s">
        <v>1449</v>
      </c>
      <c r="C330" s="52">
        <v>1440513108</v>
      </c>
      <c r="D330" s="52" t="s">
        <v>1462</v>
      </c>
      <c r="E330" s="31" t="s">
        <v>20</v>
      </c>
      <c r="F330" s="132">
        <v>69.900000000000006</v>
      </c>
      <c r="G330" s="132">
        <f t="shared" si="5"/>
        <v>48.93</v>
      </c>
      <c r="H330" s="133">
        <v>95</v>
      </c>
      <c r="I330" s="132">
        <f t="shared" si="6"/>
        <v>9.5</v>
      </c>
      <c r="J330" s="132">
        <v>22.9</v>
      </c>
      <c r="K330" s="132">
        <f t="shared" si="7"/>
        <v>4.58</v>
      </c>
      <c r="L330" s="132">
        <f t="shared" si="8"/>
        <v>63.01</v>
      </c>
      <c r="M330" s="148">
        <v>76</v>
      </c>
      <c r="N330" s="150">
        <v>38</v>
      </c>
      <c r="O330" s="148"/>
      <c r="P330" s="125" t="s">
        <v>1457</v>
      </c>
    </row>
    <row r="331" spans="1:16" s="3" customFormat="1" ht="12">
      <c r="A331" s="15" t="s">
        <v>865</v>
      </c>
      <c r="B331" s="31" t="s">
        <v>1449</v>
      </c>
      <c r="C331" s="54">
        <v>1440513109</v>
      </c>
      <c r="D331" s="52" t="s">
        <v>1463</v>
      </c>
      <c r="E331" s="31" t="s">
        <v>23</v>
      </c>
      <c r="F331" s="132">
        <v>82.4</v>
      </c>
      <c r="G331" s="132">
        <f t="shared" si="5"/>
        <v>57.68</v>
      </c>
      <c r="H331" s="133">
        <v>97</v>
      </c>
      <c r="I331" s="132">
        <f t="shared" si="6"/>
        <v>9.7000000000000011</v>
      </c>
      <c r="J331" s="132">
        <v>21.07</v>
      </c>
      <c r="K331" s="132">
        <f t="shared" si="7"/>
        <v>4.2140000000000004</v>
      </c>
      <c r="L331" s="132">
        <f t="shared" si="8"/>
        <v>71.593999999999994</v>
      </c>
      <c r="M331" s="148">
        <v>23</v>
      </c>
      <c r="N331" s="150">
        <v>8</v>
      </c>
      <c r="O331" s="148"/>
      <c r="P331" s="125" t="s">
        <v>1460</v>
      </c>
    </row>
    <row r="332" spans="1:16" s="3" customFormat="1" ht="12">
      <c r="A332" s="15" t="s">
        <v>865</v>
      </c>
      <c r="B332" s="31" t="s">
        <v>1449</v>
      </c>
      <c r="C332" s="53">
        <v>1440513110</v>
      </c>
      <c r="D332" s="53" t="s">
        <v>1464</v>
      </c>
      <c r="E332" s="31" t="s">
        <v>20</v>
      </c>
      <c r="F332" s="132">
        <v>77.599999999999994</v>
      </c>
      <c r="G332" s="132">
        <f t="shared" si="5"/>
        <v>54.319999999999993</v>
      </c>
      <c r="H332" s="133">
        <v>97</v>
      </c>
      <c r="I332" s="132">
        <f t="shared" si="6"/>
        <v>9.7000000000000011</v>
      </c>
      <c r="J332" s="132">
        <v>16.11</v>
      </c>
      <c r="K332" s="132">
        <f t="shared" si="7"/>
        <v>3.222</v>
      </c>
      <c r="L332" s="132">
        <f t="shared" si="8"/>
        <v>67.24199999999999</v>
      </c>
      <c r="M332" s="148">
        <v>50</v>
      </c>
      <c r="N332" s="150">
        <v>23</v>
      </c>
      <c r="O332" s="148"/>
      <c r="P332" s="125" t="s">
        <v>1460</v>
      </c>
    </row>
    <row r="333" spans="1:16" s="3" customFormat="1" ht="12">
      <c r="A333" s="15" t="s">
        <v>865</v>
      </c>
      <c r="B333" s="31" t="s">
        <v>1449</v>
      </c>
      <c r="C333" s="54">
        <v>1440513111</v>
      </c>
      <c r="D333" s="52" t="s">
        <v>1465</v>
      </c>
      <c r="E333" s="31" t="s">
        <v>23</v>
      </c>
      <c r="F333" s="132">
        <v>83.2</v>
      </c>
      <c r="G333" s="132">
        <f t="shared" si="5"/>
        <v>58.239999999999995</v>
      </c>
      <c r="H333" s="133">
        <v>97</v>
      </c>
      <c r="I333" s="132">
        <f t="shared" si="6"/>
        <v>9.7000000000000011</v>
      </c>
      <c r="J333" s="132">
        <v>24.08</v>
      </c>
      <c r="K333" s="132">
        <f t="shared" si="7"/>
        <v>4.8159999999999998</v>
      </c>
      <c r="L333" s="132">
        <f t="shared" si="8"/>
        <v>72.756</v>
      </c>
      <c r="M333" s="148">
        <v>15</v>
      </c>
      <c r="N333" s="150">
        <v>4</v>
      </c>
      <c r="O333" s="148" t="s">
        <v>37</v>
      </c>
      <c r="P333" s="125"/>
    </row>
    <row r="334" spans="1:16" s="3" customFormat="1" ht="12">
      <c r="A334" s="15" t="s">
        <v>865</v>
      </c>
      <c r="B334" s="31" t="s">
        <v>1449</v>
      </c>
      <c r="C334" s="55">
        <v>1440513112</v>
      </c>
      <c r="D334" s="53" t="s">
        <v>1466</v>
      </c>
      <c r="E334" s="31" t="s">
        <v>20</v>
      </c>
      <c r="F334" s="132">
        <v>78.400000000000006</v>
      </c>
      <c r="G334" s="132">
        <f t="shared" si="5"/>
        <v>54.88</v>
      </c>
      <c r="H334" s="133">
        <v>97</v>
      </c>
      <c r="I334" s="132">
        <f t="shared" si="6"/>
        <v>9.7000000000000011</v>
      </c>
      <c r="J334" s="132">
        <v>38.17</v>
      </c>
      <c r="K334" s="132">
        <f t="shared" si="7"/>
        <v>7.6340000000000003</v>
      </c>
      <c r="L334" s="132">
        <f t="shared" si="8"/>
        <v>72.213999999999999</v>
      </c>
      <c r="M334" s="148">
        <v>17</v>
      </c>
      <c r="N334" s="150">
        <v>5</v>
      </c>
      <c r="O334" s="148" t="s">
        <v>37</v>
      </c>
      <c r="P334" s="125"/>
    </row>
    <row r="335" spans="1:16" s="3" customFormat="1" ht="12">
      <c r="A335" s="15" t="s">
        <v>865</v>
      </c>
      <c r="B335" s="31" t="s">
        <v>1449</v>
      </c>
      <c r="C335" s="55">
        <v>1440513113</v>
      </c>
      <c r="D335" s="53" t="s">
        <v>1467</v>
      </c>
      <c r="E335" s="31" t="s">
        <v>23</v>
      </c>
      <c r="F335" s="132">
        <v>80.7</v>
      </c>
      <c r="G335" s="132">
        <f t="shared" si="5"/>
        <v>56.489999999999995</v>
      </c>
      <c r="H335" s="133">
        <v>97</v>
      </c>
      <c r="I335" s="132">
        <f t="shared" si="6"/>
        <v>9.7000000000000011</v>
      </c>
      <c r="J335" s="132">
        <v>12.57</v>
      </c>
      <c r="K335" s="132">
        <f t="shared" si="7"/>
        <v>2.5140000000000002</v>
      </c>
      <c r="L335" s="132">
        <f t="shared" si="8"/>
        <v>68.703999999999994</v>
      </c>
      <c r="M335" s="148">
        <v>40</v>
      </c>
      <c r="N335" s="150">
        <v>17</v>
      </c>
      <c r="O335" s="148"/>
      <c r="P335" s="125" t="s">
        <v>1460</v>
      </c>
    </row>
    <row r="336" spans="1:16" s="3" customFormat="1" ht="12">
      <c r="A336" s="15" t="s">
        <v>865</v>
      </c>
      <c r="B336" s="31" t="s">
        <v>1449</v>
      </c>
      <c r="C336" s="55">
        <v>1440513114</v>
      </c>
      <c r="D336" s="53" t="s">
        <v>1468</v>
      </c>
      <c r="E336" s="31" t="s">
        <v>23</v>
      </c>
      <c r="F336" s="132">
        <v>83.3</v>
      </c>
      <c r="G336" s="132">
        <f t="shared" si="5"/>
        <v>58.309999999999995</v>
      </c>
      <c r="H336" s="133">
        <v>97</v>
      </c>
      <c r="I336" s="132">
        <f t="shared" si="6"/>
        <v>9.7000000000000011</v>
      </c>
      <c r="J336" s="132">
        <v>48.46</v>
      </c>
      <c r="K336" s="132">
        <f t="shared" si="7"/>
        <v>9.6920000000000002</v>
      </c>
      <c r="L336" s="132">
        <f t="shared" si="8"/>
        <v>77.701999999999998</v>
      </c>
      <c r="M336" s="148">
        <v>4</v>
      </c>
      <c r="N336" s="150">
        <v>2</v>
      </c>
      <c r="O336" s="148" t="s">
        <v>26</v>
      </c>
      <c r="P336" s="125"/>
    </row>
    <row r="337" spans="1:16" s="3" customFormat="1" ht="12">
      <c r="A337" s="15" t="s">
        <v>865</v>
      </c>
      <c r="B337" s="31" t="s">
        <v>1449</v>
      </c>
      <c r="C337" s="55">
        <v>1440513115</v>
      </c>
      <c r="D337" s="53" t="s">
        <v>1469</v>
      </c>
      <c r="E337" s="31" t="s">
        <v>23</v>
      </c>
      <c r="F337" s="132">
        <v>82.1</v>
      </c>
      <c r="G337" s="132">
        <f t="shared" si="5"/>
        <v>57.469999999999992</v>
      </c>
      <c r="H337" s="133">
        <v>97</v>
      </c>
      <c r="I337" s="132">
        <f t="shared" si="6"/>
        <v>9.7000000000000011</v>
      </c>
      <c r="J337" s="132">
        <v>59.04</v>
      </c>
      <c r="K337" s="132">
        <f t="shared" si="7"/>
        <v>11.808</v>
      </c>
      <c r="L337" s="132">
        <f t="shared" si="8"/>
        <v>78.97799999999998</v>
      </c>
      <c r="M337" s="148">
        <v>3</v>
      </c>
      <c r="N337" s="150">
        <v>1</v>
      </c>
      <c r="O337" s="148" t="s">
        <v>544</v>
      </c>
      <c r="P337" s="125"/>
    </row>
    <row r="338" spans="1:16" s="3" customFormat="1" ht="12">
      <c r="A338" s="15" t="s">
        <v>865</v>
      </c>
      <c r="B338" s="31" t="s">
        <v>1449</v>
      </c>
      <c r="C338" s="54">
        <v>1440513116</v>
      </c>
      <c r="D338" s="52" t="s">
        <v>1470</v>
      </c>
      <c r="E338" s="31" t="s">
        <v>23</v>
      </c>
      <c r="F338" s="132">
        <v>79.2</v>
      </c>
      <c r="G338" s="132">
        <f t="shared" si="5"/>
        <v>55.44</v>
      </c>
      <c r="H338" s="133">
        <v>95</v>
      </c>
      <c r="I338" s="132">
        <f t="shared" si="6"/>
        <v>9.5</v>
      </c>
      <c r="J338" s="132">
        <v>17.07</v>
      </c>
      <c r="K338" s="132">
        <f t="shared" si="7"/>
        <v>3.4140000000000001</v>
      </c>
      <c r="L338" s="132">
        <f t="shared" si="8"/>
        <v>68.353999999999999</v>
      </c>
      <c r="M338" s="148">
        <v>44</v>
      </c>
      <c r="N338" s="150">
        <v>20</v>
      </c>
      <c r="O338" s="148"/>
      <c r="P338" s="125" t="s">
        <v>1457</v>
      </c>
    </row>
    <row r="339" spans="1:16" s="3" customFormat="1" ht="12">
      <c r="A339" s="15" t="s">
        <v>865</v>
      </c>
      <c r="B339" s="31" t="s">
        <v>1449</v>
      </c>
      <c r="C339" s="53">
        <v>1440513117</v>
      </c>
      <c r="D339" s="53" t="s">
        <v>1471</v>
      </c>
      <c r="E339" s="31" t="s">
        <v>20</v>
      </c>
      <c r="F339" s="132">
        <v>71.599999999999994</v>
      </c>
      <c r="G339" s="132">
        <f t="shared" si="5"/>
        <v>50.11999999999999</v>
      </c>
      <c r="H339" s="133">
        <v>100</v>
      </c>
      <c r="I339" s="132">
        <f t="shared" si="6"/>
        <v>10</v>
      </c>
      <c r="J339" s="132">
        <v>14.55</v>
      </c>
      <c r="K339" s="132">
        <f t="shared" si="7"/>
        <v>2.91</v>
      </c>
      <c r="L339" s="132">
        <f t="shared" si="8"/>
        <v>63.029999999999987</v>
      </c>
      <c r="M339" s="148">
        <v>75</v>
      </c>
      <c r="N339" s="150">
        <v>37</v>
      </c>
      <c r="O339" s="148"/>
      <c r="P339" s="125"/>
    </row>
    <row r="340" spans="1:16" s="3" customFormat="1" ht="12">
      <c r="A340" s="15" t="s">
        <v>865</v>
      </c>
      <c r="B340" s="31" t="s">
        <v>1449</v>
      </c>
      <c r="C340" s="54">
        <v>1440513118</v>
      </c>
      <c r="D340" s="52" t="s">
        <v>1472</v>
      </c>
      <c r="E340" s="31" t="s">
        <v>23</v>
      </c>
      <c r="F340" s="132">
        <v>80.8</v>
      </c>
      <c r="G340" s="132">
        <f t="shared" si="5"/>
        <v>56.559999999999995</v>
      </c>
      <c r="H340" s="133">
        <v>100</v>
      </c>
      <c r="I340" s="132">
        <f t="shared" si="6"/>
        <v>10</v>
      </c>
      <c r="J340" s="132">
        <v>16.04</v>
      </c>
      <c r="K340" s="132">
        <f t="shared" si="7"/>
        <v>3.2080000000000002</v>
      </c>
      <c r="L340" s="132">
        <f t="shared" si="8"/>
        <v>69.768000000000001</v>
      </c>
      <c r="M340" s="148">
        <v>32</v>
      </c>
      <c r="N340" s="150">
        <v>13</v>
      </c>
      <c r="O340" s="148"/>
      <c r="P340" s="125"/>
    </row>
    <row r="341" spans="1:16" s="3" customFormat="1" ht="12">
      <c r="A341" s="15" t="s">
        <v>865</v>
      </c>
      <c r="B341" s="31" t="s">
        <v>1449</v>
      </c>
      <c r="C341" s="54">
        <v>1440513119</v>
      </c>
      <c r="D341" s="52" t="s">
        <v>1473</v>
      </c>
      <c r="E341" s="31" t="s">
        <v>23</v>
      </c>
      <c r="F341" s="132">
        <v>80.900000000000006</v>
      </c>
      <c r="G341" s="132">
        <f t="shared" si="5"/>
        <v>56.63</v>
      </c>
      <c r="H341" s="133">
        <v>100</v>
      </c>
      <c r="I341" s="132">
        <f t="shared" si="6"/>
        <v>10</v>
      </c>
      <c r="J341" s="132">
        <v>20</v>
      </c>
      <c r="K341" s="132">
        <f t="shared" si="7"/>
        <v>4</v>
      </c>
      <c r="L341" s="132">
        <f t="shared" si="8"/>
        <v>70.63</v>
      </c>
      <c r="M341" s="148">
        <v>26</v>
      </c>
      <c r="N341" s="150">
        <v>9</v>
      </c>
      <c r="O341" s="148"/>
      <c r="P341" s="125"/>
    </row>
    <row r="342" spans="1:16" s="3" customFormat="1" ht="12">
      <c r="A342" s="15" t="s">
        <v>865</v>
      </c>
      <c r="B342" s="31" t="s">
        <v>1449</v>
      </c>
      <c r="C342" s="54">
        <v>1440513120</v>
      </c>
      <c r="D342" s="52" t="s">
        <v>1474</v>
      </c>
      <c r="E342" s="31" t="s">
        <v>23</v>
      </c>
      <c r="F342" s="132">
        <v>86.6</v>
      </c>
      <c r="G342" s="132">
        <f t="shared" si="5"/>
        <v>60.61999999999999</v>
      </c>
      <c r="H342" s="133">
        <v>100</v>
      </c>
      <c r="I342" s="132">
        <f t="shared" si="6"/>
        <v>10</v>
      </c>
      <c r="J342" s="132">
        <v>27.93</v>
      </c>
      <c r="K342" s="132">
        <f t="shared" si="7"/>
        <v>5.5860000000000003</v>
      </c>
      <c r="L342" s="132">
        <f t="shared" si="8"/>
        <v>76.205999999999989</v>
      </c>
      <c r="M342" s="148">
        <v>8</v>
      </c>
      <c r="N342" s="150">
        <v>3</v>
      </c>
      <c r="O342" s="148" t="s">
        <v>26</v>
      </c>
      <c r="P342" s="125"/>
    </row>
    <row r="343" spans="1:16" s="3" customFormat="1" ht="12">
      <c r="A343" s="15" t="s">
        <v>865</v>
      </c>
      <c r="B343" s="31" t="s">
        <v>1449</v>
      </c>
      <c r="C343" s="54">
        <v>1440513121</v>
      </c>
      <c r="D343" s="52" t="s">
        <v>1475</v>
      </c>
      <c r="E343" s="31" t="s">
        <v>20</v>
      </c>
      <c r="F343" s="132">
        <v>72.900000000000006</v>
      </c>
      <c r="G343" s="132">
        <f t="shared" si="5"/>
        <v>51.03</v>
      </c>
      <c r="H343" s="133">
        <v>100</v>
      </c>
      <c r="I343" s="132">
        <f t="shared" si="6"/>
        <v>10</v>
      </c>
      <c r="J343" s="132">
        <v>43.46</v>
      </c>
      <c r="K343" s="132">
        <f t="shared" si="7"/>
        <v>8.6920000000000002</v>
      </c>
      <c r="L343" s="132">
        <f t="shared" si="8"/>
        <v>69.722000000000008</v>
      </c>
      <c r="M343" s="148">
        <v>33</v>
      </c>
      <c r="N343" s="150">
        <v>14</v>
      </c>
      <c r="O343" s="148"/>
      <c r="P343" s="125"/>
    </row>
    <row r="344" spans="1:16" s="3" customFormat="1" ht="12">
      <c r="A344" s="15" t="s">
        <v>865</v>
      </c>
      <c r="B344" s="31" t="s">
        <v>1449</v>
      </c>
      <c r="C344" s="52">
        <v>1440513122</v>
      </c>
      <c r="D344" s="52" t="s">
        <v>1476</v>
      </c>
      <c r="E344" s="31" t="s">
        <v>20</v>
      </c>
      <c r="F344" s="132">
        <v>74.3</v>
      </c>
      <c r="G344" s="132">
        <f t="shared" si="5"/>
        <v>52.01</v>
      </c>
      <c r="H344" s="133">
        <v>100</v>
      </c>
      <c r="I344" s="132">
        <f t="shared" si="6"/>
        <v>10</v>
      </c>
      <c r="J344" s="132">
        <v>18.77</v>
      </c>
      <c r="K344" s="132">
        <f t="shared" si="7"/>
        <v>3.754</v>
      </c>
      <c r="L344" s="132">
        <f t="shared" si="8"/>
        <v>65.763999999999996</v>
      </c>
      <c r="M344" s="148">
        <v>62</v>
      </c>
      <c r="N344" s="150">
        <v>31</v>
      </c>
      <c r="O344" s="148"/>
      <c r="P344" s="125"/>
    </row>
    <row r="345" spans="1:16" s="3" customFormat="1" ht="12">
      <c r="A345" s="15" t="s">
        <v>865</v>
      </c>
      <c r="B345" s="31" t="s">
        <v>1449</v>
      </c>
      <c r="C345" s="54">
        <v>1440513123</v>
      </c>
      <c r="D345" s="52" t="s">
        <v>1477</v>
      </c>
      <c r="E345" s="31" t="s">
        <v>23</v>
      </c>
      <c r="F345" s="132">
        <v>82.2</v>
      </c>
      <c r="G345" s="132">
        <f t="shared" si="5"/>
        <v>57.54</v>
      </c>
      <c r="H345" s="133">
        <v>100</v>
      </c>
      <c r="I345" s="132">
        <f t="shared" si="6"/>
        <v>10</v>
      </c>
      <c r="J345" s="132">
        <v>22.68</v>
      </c>
      <c r="K345" s="132">
        <f t="shared" si="7"/>
        <v>4.5360000000000005</v>
      </c>
      <c r="L345" s="132">
        <f t="shared" si="8"/>
        <v>72.075999999999993</v>
      </c>
      <c r="M345" s="148">
        <v>18</v>
      </c>
      <c r="N345" s="150">
        <v>6</v>
      </c>
      <c r="O345" s="148" t="s">
        <v>37</v>
      </c>
      <c r="P345" s="125"/>
    </row>
    <row r="346" spans="1:16" s="3" customFormat="1" ht="12">
      <c r="A346" s="15" t="s">
        <v>865</v>
      </c>
      <c r="B346" s="31" t="s">
        <v>1449</v>
      </c>
      <c r="C346" s="52">
        <v>1440513124</v>
      </c>
      <c r="D346" s="52" t="s">
        <v>1478</v>
      </c>
      <c r="E346" s="31" t="s">
        <v>23</v>
      </c>
      <c r="F346" s="132">
        <v>74.599999999999994</v>
      </c>
      <c r="G346" s="132">
        <f t="shared" si="5"/>
        <v>52.219999999999992</v>
      </c>
      <c r="H346" s="133">
        <v>100</v>
      </c>
      <c r="I346" s="132">
        <f t="shared" si="6"/>
        <v>10</v>
      </c>
      <c r="J346" s="132">
        <v>19.07</v>
      </c>
      <c r="K346" s="132">
        <f t="shared" si="7"/>
        <v>3.8140000000000001</v>
      </c>
      <c r="L346" s="132">
        <f t="shared" si="8"/>
        <v>66.033999999999992</v>
      </c>
      <c r="M346" s="148">
        <v>60</v>
      </c>
      <c r="N346" s="150">
        <v>29</v>
      </c>
      <c r="O346" s="148"/>
      <c r="P346" s="125"/>
    </row>
    <row r="347" spans="1:16" s="3" customFormat="1" ht="12">
      <c r="A347" s="15" t="s">
        <v>865</v>
      </c>
      <c r="B347" s="31" t="s">
        <v>1449</v>
      </c>
      <c r="C347" s="52">
        <v>1440513126</v>
      </c>
      <c r="D347" s="52" t="s">
        <v>1479</v>
      </c>
      <c r="E347" s="31" t="s">
        <v>23</v>
      </c>
      <c r="F347" s="132">
        <v>74.7</v>
      </c>
      <c r="G347" s="132">
        <f t="shared" si="5"/>
        <v>52.29</v>
      </c>
      <c r="H347" s="133">
        <v>100</v>
      </c>
      <c r="I347" s="132">
        <f t="shared" si="6"/>
        <v>10</v>
      </c>
      <c r="J347" s="132">
        <v>23.76</v>
      </c>
      <c r="K347" s="132">
        <f t="shared" si="7"/>
        <v>4.7520000000000007</v>
      </c>
      <c r="L347" s="132">
        <f t="shared" si="8"/>
        <v>67.042000000000002</v>
      </c>
      <c r="M347" s="148">
        <v>53</v>
      </c>
      <c r="N347" s="150">
        <v>25</v>
      </c>
      <c r="O347" s="148"/>
      <c r="P347" s="125"/>
    </row>
    <row r="348" spans="1:16" s="3" customFormat="1" ht="12">
      <c r="A348" s="15" t="s">
        <v>865</v>
      </c>
      <c r="B348" s="31" t="s">
        <v>1449</v>
      </c>
      <c r="C348" s="52">
        <v>1440513127</v>
      </c>
      <c r="D348" s="52" t="s">
        <v>1480</v>
      </c>
      <c r="E348" s="31" t="s">
        <v>20</v>
      </c>
      <c r="F348" s="132">
        <v>71.5</v>
      </c>
      <c r="G348" s="132">
        <f t="shared" si="5"/>
        <v>50.05</v>
      </c>
      <c r="H348" s="133">
        <v>100</v>
      </c>
      <c r="I348" s="132">
        <f t="shared" si="6"/>
        <v>10</v>
      </c>
      <c r="J348" s="132">
        <v>16.309999999999999</v>
      </c>
      <c r="K348" s="132">
        <f t="shared" si="7"/>
        <v>3.262</v>
      </c>
      <c r="L348" s="132">
        <f t="shared" si="8"/>
        <v>63.311999999999998</v>
      </c>
      <c r="M348" s="148">
        <v>73</v>
      </c>
      <c r="N348" s="150">
        <v>36</v>
      </c>
      <c r="O348" s="148"/>
      <c r="P348" s="125"/>
    </row>
    <row r="349" spans="1:16" s="3" customFormat="1" ht="12">
      <c r="A349" s="15" t="s">
        <v>865</v>
      </c>
      <c r="B349" s="31" t="s">
        <v>1449</v>
      </c>
      <c r="C349" s="54">
        <v>1440513128</v>
      </c>
      <c r="D349" s="52" t="s">
        <v>1481</v>
      </c>
      <c r="E349" s="31" t="s">
        <v>23</v>
      </c>
      <c r="F349" s="132">
        <v>81.2</v>
      </c>
      <c r="G349" s="132">
        <f t="shared" si="5"/>
        <v>56.839999999999996</v>
      </c>
      <c r="H349" s="133">
        <v>100</v>
      </c>
      <c r="I349" s="132">
        <f t="shared" si="6"/>
        <v>10</v>
      </c>
      <c r="J349" s="132">
        <v>17.62</v>
      </c>
      <c r="K349" s="132">
        <f t="shared" si="7"/>
        <v>3.5240000000000005</v>
      </c>
      <c r="L349" s="132">
        <f t="shared" si="8"/>
        <v>70.364000000000004</v>
      </c>
      <c r="M349" s="148">
        <v>29</v>
      </c>
      <c r="N349" s="150">
        <v>11</v>
      </c>
      <c r="O349" s="148"/>
      <c r="P349" s="125"/>
    </row>
    <row r="350" spans="1:16" s="3" customFormat="1" ht="12">
      <c r="A350" s="15" t="s">
        <v>865</v>
      </c>
      <c r="B350" s="31" t="s">
        <v>1449</v>
      </c>
      <c r="C350" s="52">
        <v>1440513129</v>
      </c>
      <c r="D350" s="52" t="s">
        <v>1482</v>
      </c>
      <c r="E350" s="31" t="s">
        <v>20</v>
      </c>
      <c r="F350" s="132">
        <v>68.7</v>
      </c>
      <c r="G350" s="132">
        <f t="shared" si="5"/>
        <v>48.089999999999996</v>
      </c>
      <c r="H350" s="133">
        <v>91</v>
      </c>
      <c r="I350" s="132">
        <f t="shared" si="6"/>
        <v>9.1</v>
      </c>
      <c r="J350" s="132">
        <v>6.52</v>
      </c>
      <c r="K350" s="132">
        <f t="shared" si="7"/>
        <v>1.304</v>
      </c>
      <c r="L350" s="132">
        <f t="shared" si="8"/>
        <v>58.494</v>
      </c>
      <c r="M350" s="148">
        <v>87</v>
      </c>
      <c r="N350" s="150">
        <v>45</v>
      </c>
      <c r="O350" s="148"/>
      <c r="P350" s="125" t="s">
        <v>1483</v>
      </c>
    </row>
    <row r="351" spans="1:16" s="3" customFormat="1" ht="12">
      <c r="A351" s="15" t="s">
        <v>865</v>
      </c>
      <c r="B351" s="31" t="s">
        <v>1449</v>
      </c>
      <c r="C351" s="52">
        <v>1440513130</v>
      </c>
      <c r="D351" s="52" t="s">
        <v>1484</v>
      </c>
      <c r="E351" s="31" t="s">
        <v>20</v>
      </c>
      <c r="F351" s="132">
        <v>65.900000000000006</v>
      </c>
      <c r="G351" s="132">
        <f t="shared" si="5"/>
        <v>46.13</v>
      </c>
      <c r="H351" s="133">
        <v>100</v>
      </c>
      <c r="I351" s="132">
        <f t="shared" si="6"/>
        <v>10</v>
      </c>
      <c r="J351" s="132">
        <v>13.33</v>
      </c>
      <c r="K351" s="132">
        <f t="shared" si="7"/>
        <v>2.6660000000000004</v>
      </c>
      <c r="L351" s="132">
        <f t="shared" si="8"/>
        <v>58.796000000000006</v>
      </c>
      <c r="M351" s="148">
        <v>86</v>
      </c>
      <c r="N351" s="150">
        <v>44</v>
      </c>
      <c r="O351" s="148"/>
      <c r="P351" s="125" t="s">
        <v>1485</v>
      </c>
    </row>
    <row r="352" spans="1:16" s="3" customFormat="1" ht="12">
      <c r="A352" s="15" t="s">
        <v>865</v>
      </c>
      <c r="B352" s="31" t="s">
        <v>1449</v>
      </c>
      <c r="C352" s="52">
        <v>1440513131</v>
      </c>
      <c r="D352" s="52" t="s">
        <v>1486</v>
      </c>
      <c r="E352" s="31" t="s">
        <v>20</v>
      </c>
      <c r="F352" s="132">
        <v>65.8</v>
      </c>
      <c r="G352" s="132">
        <v>46.06</v>
      </c>
      <c r="H352" s="133">
        <v>91</v>
      </c>
      <c r="I352" s="132">
        <f t="shared" si="6"/>
        <v>9.1</v>
      </c>
      <c r="J352" s="132">
        <v>18.63</v>
      </c>
      <c r="K352" s="132">
        <f t="shared" si="7"/>
        <v>3.726</v>
      </c>
      <c r="L352" s="132">
        <f t="shared" si="8"/>
        <v>58.886000000000003</v>
      </c>
      <c r="M352" s="148">
        <v>85</v>
      </c>
      <c r="N352" s="150">
        <v>43</v>
      </c>
      <c r="O352" s="148"/>
      <c r="P352" s="125" t="s">
        <v>1453</v>
      </c>
    </row>
    <row r="353" spans="1:16" s="3" customFormat="1" ht="24">
      <c r="A353" s="15" t="s">
        <v>865</v>
      </c>
      <c r="B353" s="31" t="s">
        <v>1449</v>
      </c>
      <c r="C353" s="52">
        <v>1440513132</v>
      </c>
      <c r="D353" s="52" t="s">
        <v>1487</v>
      </c>
      <c r="E353" s="31" t="s">
        <v>20</v>
      </c>
      <c r="F353" s="132">
        <v>60.1</v>
      </c>
      <c r="G353" s="132">
        <f t="shared" ref="G353:G370" si="9">F353*0.7</f>
        <v>42.07</v>
      </c>
      <c r="H353" s="133">
        <v>70</v>
      </c>
      <c r="I353" s="132">
        <f t="shared" si="6"/>
        <v>7</v>
      </c>
      <c r="J353" s="132">
        <v>4.66</v>
      </c>
      <c r="K353" s="132">
        <f t="shared" si="7"/>
        <v>0.93200000000000005</v>
      </c>
      <c r="L353" s="132">
        <f t="shared" si="8"/>
        <v>50.002000000000002</v>
      </c>
      <c r="M353" s="148">
        <v>91</v>
      </c>
      <c r="N353" s="150">
        <v>48</v>
      </c>
      <c r="O353" s="148"/>
      <c r="P353" s="125" t="s">
        <v>1488</v>
      </c>
    </row>
    <row r="354" spans="1:16" s="3" customFormat="1" ht="12">
      <c r="A354" s="15" t="s">
        <v>865</v>
      </c>
      <c r="B354" s="31" t="s">
        <v>1449</v>
      </c>
      <c r="C354" s="54">
        <v>1440513133</v>
      </c>
      <c r="D354" s="52" t="s">
        <v>1489</v>
      </c>
      <c r="E354" s="31" t="s">
        <v>23</v>
      </c>
      <c r="F354" s="132">
        <v>79.5</v>
      </c>
      <c r="G354" s="132">
        <f t="shared" si="9"/>
        <v>55.65</v>
      </c>
      <c r="H354" s="133">
        <v>100</v>
      </c>
      <c r="I354" s="132">
        <f t="shared" si="6"/>
        <v>10</v>
      </c>
      <c r="J354" s="132">
        <v>19.22</v>
      </c>
      <c r="K354" s="132">
        <f t="shared" si="7"/>
        <v>3.8439999999999999</v>
      </c>
      <c r="L354" s="132">
        <f t="shared" si="8"/>
        <v>69.494</v>
      </c>
      <c r="M354" s="148">
        <v>34</v>
      </c>
      <c r="N354" s="150">
        <v>15</v>
      </c>
      <c r="O354" s="148"/>
      <c r="P354" s="125"/>
    </row>
    <row r="355" spans="1:16" s="3" customFormat="1" ht="12">
      <c r="A355" s="15" t="s">
        <v>865</v>
      </c>
      <c r="B355" s="31" t="s">
        <v>1449</v>
      </c>
      <c r="C355" s="55">
        <v>1440513134</v>
      </c>
      <c r="D355" s="52" t="s">
        <v>1490</v>
      </c>
      <c r="E355" s="31" t="s">
        <v>23</v>
      </c>
      <c r="F355" s="132">
        <v>77.599999999999994</v>
      </c>
      <c r="G355" s="132">
        <f t="shared" si="9"/>
        <v>54.319999999999993</v>
      </c>
      <c r="H355" s="133">
        <v>100</v>
      </c>
      <c r="I355" s="132">
        <f t="shared" si="6"/>
        <v>10</v>
      </c>
      <c r="J355" s="132">
        <v>15.78</v>
      </c>
      <c r="K355" s="132">
        <f t="shared" si="7"/>
        <v>3.1560000000000001</v>
      </c>
      <c r="L355" s="132">
        <f t="shared" si="8"/>
        <v>67.475999999999999</v>
      </c>
      <c r="M355" s="148">
        <v>48</v>
      </c>
      <c r="N355" s="150">
        <v>22</v>
      </c>
      <c r="O355" s="148"/>
      <c r="P355" s="125"/>
    </row>
    <row r="356" spans="1:16" s="3" customFormat="1" ht="12">
      <c r="A356" s="15" t="s">
        <v>865</v>
      </c>
      <c r="B356" s="31" t="s">
        <v>1449</v>
      </c>
      <c r="C356" s="55">
        <v>1440513135</v>
      </c>
      <c r="D356" s="52" t="s">
        <v>1491</v>
      </c>
      <c r="E356" s="31" t="s">
        <v>23</v>
      </c>
      <c r="F356" s="132">
        <v>80.400000000000006</v>
      </c>
      <c r="G356" s="132">
        <f t="shared" si="9"/>
        <v>56.28</v>
      </c>
      <c r="H356" s="133">
        <v>100</v>
      </c>
      <c r="I356" s="132">
        <f t="shared" si="6"/>
        <v>10</v>
      </c>
      <c r="J356" s="132">
        <v>12.52</v>
      </c>
      <c r="K356" s="132">
        <f t="shared" si="7"/>
        <v>2.504</v>
      </c>
      <c r="L356" s="132">
        <f t="shared" si="8"/>
        <v>68.784000000000006</v>
      </c>
      <c r="M356" s="148">
        <v>39</v>
      </c>
      <c r="N356" s="150">
        <v>16</v>
      </c>
      <c r="O356" s="148"/>
      <c r="P356" s="180"/>
    </row>
    <row r="357" spans="1:16" s="3" customFormat="1" ht="12">
      <c r="A357" s="15" t="s">
        <v>865</v>
      </c>
      <c r="B357" s="31" t="s">
        <v>1449</v>
      </c>
      <c r="C357" s="53">
        <v>1440513136</v>
      </c>
      <c r="D357" s="52" t="s">
        <v>1492</v>
      </c>
      <c r="E357" s="31" t="s">
        <v>23</v>
      </c>
      <c r="F357" s="132">
        <v>77</v>
      </c>
      <c r="G357" s="132">
        <f t="shared" si="9"/>
        <v>53.9</v>
      </c>
      <c r="H357" s="133">
        <v>100</v>
      </c>
      <c r="I357" s="132">
        <f t="shared" si="6"/>
        <v>10</v>
      </c>
      <c r="J357" s="132">
        <v>15.76</v>
      </c>
      <c r="K357" s="132">
        <f t="shared" si="7"/>
        <v>3.1520000000000001</v>
      </c>
      <c r="L357" s="132">
        <f t="shared" si="8"/>
        <v>67.051999999999992</v>
      </c>
      <c r="M357" s="148">
        <v>52</v>
      </c>
      <c r="N357" s="150">
        <v>24</v>
      </c>
      <c r="O357" s="148"/>
      <c r="P357" s="125"/>
    </row>
    <row r="358" spans="1:16" s="3" customFormat="1" ht="24">
      <c r="A358" s="15" t="s">
        <v>865</v>
      </c>
      <c r="B358" s="31" t="s">
        <v>1449</v>
      </c>
      <c r="C358" s="52">
        <v>1440513137</v>
      </c>
      <c r="D358" s="52" t="s">
        <v>1493</v>
      </c>
      <c r="E358" s="31" t="s">
        <v>20</v>
      </c>
      <c r="F358" s="132">
        <v>64</v>
      </c>
      <c r="G358" s="132">
        <f t="shared" si="9"/>
        <v>44.8</v>
      </c>
      <c r="H358" s="133">
        <v>94</v>
      </c>
      <c r="I358" s="132">
        <f t="shared" si="6"/>
        <v>9.4</v>
      </c>
      <c r="J358" s="132">
        <v>6.1</v>
      </c>
      <c r="K358" s="132">
        <f t="shared" si="7"/>
        <v>1.22</v>
      </c>
      <c r="L358" s="132">
        <f t="shared" si="8"/>
        <v>55.419999999999995</v>
      </c>
      <c r="M358" s="148">
        <v>90</v>
      </c>
      <c r="N358" s="150">
        <v>47</v>
      </c>
      <c r="O358" s="148"/>
      <c r="P358" s="125" t="s">
        <v>1494</v>
      </c>
    </row>
    <row r="359" spans="1:16" s="3" customFormat="1" ht="24">
      <c r="A359" s="15" t="s">
        <v>865</v>
      </c>
      <c r="B359" s="31" t="s">
        <v>1449</v>
      </c>
      <c r="C359" s="52">
        <v>1440513138</v>
      </c>
      <c r="D359" s="52" t="s">
        <v>1495</v>
      </c>
      <c r="E359" s="31" t="s">
        <v>20</v>
      </c>
      <c r="F359" s="132">
        <v>62.8</v>
      </c>
      <c r="G359" s="132">
        <f t="shared" si="9"/>
        <v>43.959999999999994</v>
      </c>
      <c r="H359" s="133">
        <v>94</v>
      </c>
      <c r="I359" s="132">
        <f t="shared" si="6"/>
        <v>9.4</v>
      </c>
      <c r="J359" s="132">
        <v>18.36</v>
      </c>
      <c r="K359" s="132">
        <f t="shared" si="7"/>
        <v>3.6720000000000002</v>
      </c>
      <c r="L359" s="132">
        <f t="shared" si="8"/>
        <v>57.031999999999989</v>
      </c>
      <c r="M359" s="148">
        <v>89</v>
      </c>
      <c r="N359" s="150">
        <v>46</v>
      </c>
      <c r="O359" s="148"/>
      <c r="P359" s="125" t="s">
        <v>1496</v>
      </c>
    </row>
    <row r="360" spans="1:16" s="3" customFormat="1" ht="12">
      <c r="A360" s="15" t="s">
        <v>865</v>
      </c>
      <c r="B360" s="31" t="s">
        <v>1449</v>
      </c>
      <c r="C360" s="55">
        <v>1440513139</v>
      </c>
      <c r="D360" s="52" t="s">
        <v>1497</v>
      </c>
      <c r="E360" s="31" t="s">
        <v>23</v>
      </c>
      <c r="F360" s="132">
        <v>83.5</v>
      </c>
      <c r="G360" s="132">
        <f t="shared" si="9"/>
        <v>58.449999999999996</v>
      </c>
      <c r="H360" s="133">
        <v>100</v>
      </c>
      <c r="I360" s="132">
        <f t="shared" si="6"/>
        <v>10</v>
      </c>
      <c r="J360" s="132">
        <v>16.97</v>
      </c>
      <c r="K360" s="132">
        <f t="shared" si="7"/>
        <v>3.3940000000000001</v>
      </c>
      <c r="L360" s="132">
        <f t="shared" si="8"/>
        <v>71.843999999999994</v>
      </c>
      <c r="M360" s="148">
        <v>21</v>
      </c>
      <c r="N360" s="150">
        <v>7</v>
      </c>
      <c r="O360" s="148"/>
      <c r="P360" s="181"/>
    </row>
    <row r="361" spans="1:16" s="3" customFormat="1" ht="12">
      <c r="A361" s="15" t="s">
        <v>865</v>
      </c>
      <c r="B361" s="31" t="s">
        <v>1449</v>
      </c>
      <c r="C361" s="53">
        <v>1440513140</v>
      </c>
      <c r="D361" s="53" t="s">
        <v>1498</v>
      </c>
      <c r="E361" s="31" t="s">
        <v>23</v>
      </c>
      <c r="F361" s="132">
        <v>77</v>
      </c>
      <c r="G361" s="132">
        <f t="shared" si="9"/>
        <v>53.9</v>
      </c>
      <c r="H361" s="133">
        <v>94</v>
      </c>
      <c r="I361" s="132">
        <f t="shared" si="6"/>
        <v>9.4</v>
      </c>
      <c r="J361" s="132">
        <v>17.170000000000002</v>
      </c>
      <c r="K361" s="132">
        <f t="shared" si="7"/>
        <v>3.4340000000000006</v>
      </c>
      <c r="L361" s="132">
        <f t="shared" si="8"/>
        <v>66.733999999999995</v>
      </c>
      <c r="M361" s="148">
        <v>56</v>
      </c>
      <c r="N361" s="150">
        <v>28</v>
      </c>
      <c r="O361" s="148"/>
      <c r="P361" s="125" t="s">
        <v>1499</v>
      </c>
    </row>
    <row r="362" spans="1:16" s="3" customFormat="1" ht="24">
      <c r="A362" s="15" t="s">
        <v>865</v>
      </c>
      <c r="B362" s="31" t="s">
        <v>1449</v>
      </c>
      <c r="C362" s="53">
        <v>1440513141</v>
      </c>
      <c r="D362" s="53" t="s">
        <v>1500</v>
      </c>
      <c r="E362" s="31" t="s">
        <v>23</v>
      </c>
      <c r="F362" s="132">
        <v>75</v>
      </c>
      <c r="G362" s="132">
        <f t="shared" si="9"/>
        <v>52.5</v>
      </c>
      <c r="H362" s="133">
        <v>90</v>
      </c>
      <c r="I362" s="132">
        <f t="shared" si="6"/>
        <v>9</v>
      </c>
      <c r="J362" s="132">
        <v>14.52</v>
      </c>
      <c r="K362" s="132">
        <f t="shared" si="7"/>
        <v>2.9039999999999999</v>
      </c>
      <c r="L362" s="132">
        <f t="shared" si="8"/>
        <v>64.403999999999996</v>
      </c>
      <c r="M362" s="148">
        <v>70</v>
      </c>
      <c r="N362" s="150">
        <v>34</v>
      </c>
      <c r="O362" s="148"/>
      <c r="P362" s="125" t="s">
        <v>1501</v>
      </c>
    </row>
    <row r="363" spans="1:16" s="3" customFormat="1" ht="12">
      <c r="A363" s="15" t="s">
        <v>865</v>
      </c>
      <c r="B363" s="31" t="s">
        <v>1449</v>
      </c>
      <c r="C363" s="53">
        <v>1440513142</v>
      </c>
      <c r="D363" s="53" t="s">
        <v>1502</v>
      </c>
      <c r="E363" s="31" t="s">
        <v>23</v>
      </c>
      <c r="F363" s="132">
        <v>72.599999999999994</v>
      </c>
      <c r="G363" s="132">
        <f t="shared" si="9"/>
        <v>50.819999999999993</v>
      </c>
      <c r="H363" s="133">
        <v>94</v>
      </c>
      <c r="I363" s="132">
        <f t="shared" si="6"/>
        <v>9.4</v>
      </c>
      <c r="J363" s="132">
        <v>26.62</v>
      </c>
      <c r="K363" s="132">
        <f t="shared" si="7"/>
        <v>5.3240000000000007</v>
      </c>
      <c r="L363" s="132">
        <f t="shared" si="8"/>
        <v>65.543999999999997</v>
      </c>
      <c r="M363" s="148">
        <v>63</v>
      </c>
      <c r="N363" s="150">
        <v>32</v>
      </c>
      <c r="O363" s="148"/>
      <c r="P363" s="125" t="s">
        <v>1499</v>
      </c>
    </row>
    <row r="364" spans="1:16" s="3" customFormat="1" ht="24">
      <c r="A364" s="15" t="s">
        <v>865</v>
      </c>
      <c r="B364" s="31" t="s">
        <v>1449</v>
      </c>
      <c r="C364" s="52">
        <v>1440513143</v>
      </c>
      <c r="D364" s="53" t="s">
        <v>1503</v>
      </c>
      <c r="E364" s="31" t="s">
        <v>20</v>
      </c>
      <c r="F364" s="132">
        <v>70.5</v>
      </c>
      <c r="G364" s="132">
        <f t="shared" si="9"/>
        <v>49.349999999999994</v>
      </c>
      <c r="H364" s="133">
        <v>94</v>
      </c>
      <c r="I364" s="132">
        <f t="shared" si="6"/>
        <v>9.4</v>
      </c>
      <c r="J364" s="132">
        <v>14.32</v>
      </c>
      <c r="K364" s="132">
        <f t="shared" si="7"/>
        <v>2.8640000000000003</v>
      </c>
      <c r="L364" s="132">
        <f t="shared" si="8"/>
        <v>61.61399999999999</v>
      </c>
      <c r="M364" s="148">
        <v>81</v>
      </c>
      <c r="N364" s="150">
        <v>40</v>
      </c>
      <c r="O364" s="148"/>
      <c r="P364" s="125" t="s">
        <v>1504</v>
      </c>
    </row>
    <row r="365" spans="1:16" s="3" customFormat="1" ht="12">
      <c r="A365" s="15" t="s">
        <v>865</v>
      </c>
      <c r="B365" s="31" t="s">
        <v>1449</v>
      </c>
      <c r="C365" s="53">
        <v>1440513145</v>
      </c>
      <c r="D365" s="53" t="s">
        <v>1505</v>
      </c>
      <c r="E365" s="31" t="s">
        <v>23</v>
      </c>
      <c r="F365" s="132">
        <v>75.099999999999994</v>
      </c>
      <c r="G365" s="132">
        <f t="shared" si="9"/>
        <v>52.569999999999993</v>
      </c>
      <c r="H365" s="133">
        <v>94</v>
      </c>
      <c r="I365" s="132">
        <f t="shared" si="6"/>
        <v>9.4</v>
      </c>
      <c r="J365" s="132">
        <v>25.27</v>
      </c>
      <c r="K365" s="132">
        <f t="shared" si="7"/>
        <v>5.0540000000000003</v>
      </c>
      <c r="L365" s="132">
        <f t="shared" si="8"/>
        <v>67.023999999999987</v>
      </c>
      <c r="M365" s="148">
        <v>54</v>
      </c>
      <c r="N365" s="150">
        <v>26</v>
      </c>
      <c r="O365" s="148"/>
      <c r="P365" s="125" t="s">
        <v>1499</v>
      </c>
    </row>
    <row r="366" spans="1:16" s="3" customFormat="1" ht="12">
      <c r="A366" s="15" t="s">
        <v>865</v>
      </c>
      <c r="B366" s="31" t="s">
        <v>1449</v>
      </c>
      <c r="C366" s="53">
        <v>1440513146</v>
      </c>
      <c r="D366" s="53" t="s">
        <v>1506</v>
      </c>
      <c r="E366" s="31" t="s">
        <v>23</v>
      </c>
      <c r="F366" s="132">
        <v>75.5</v>
      </c>
      <c r="G366" s="132">
        <f t="shared" si="9"/>
        <v>52.849999999999994</v>
      </c>
      <c r="H366" s="133">
        <v>100</v>
      </c>
      <c r="I366" s="132">
        <f t="shared" si="6"/>
        <v>10</v>
      </c>
      <c r="J366" s="132">
        <v>8.1</v>
      </c>
      <c r="K366" s="132">
        <f t="shared" si="7"/>
        <v>1.62</v>
      </c>
      <c r="L366" s="132">
        <f t="shared" si="8"/>
        <v>64.47</v>
      </c>
      <c r="M366" s="148">
        <v>68</v>
      </c>
      <c r="N366" s="150">
        <v>33</v>
      </c>
      <c r="O366" s="148"/>
      <c r="P366" s="125"/>
    </row>
    <row r="367" spans="1:16" s="3" customFormat="1" ht="24">
      <c r="A367" s="15" t="s">
        <v>865</v>
      </c>
      <c r="B367" s="31" t="s">
        <v>1449</v>
      </c>
      <c r="C367" s="52">
        <v>1440513147</v>
      </c>
      <c r="D367" s="53" t="s">
        <v>1507</v>
      </c>
      <c r="E367" s="31" t="s">
        <v>20</v>
      </c>
      <c r="F367" s="132">
        <v>65.7</v>
      </c>
      <c r="G367" s="132">
        <f t="shared" si="9"/>
        <v>45.99</v>
      </c>
      <c r="H367" s="133">
        <v>92</v>
      </c>
      <c r="I367" s="132">
        <f t="shared" si="6"/>
        <v>9.2000000000000011</v>
      </c>
      <c r="J367" s="132">
        <v>24.72</v>
      </c>
      <c r="K367" s="132">
        <f t="shared" si="7"/>
        <v>4.944</v>
      </c>
      <c r="L367" s="132">
        <f t="shared" si="8"/>
        <v>60.134000000000007</v>
      </c>
      <c r="M367" s="148">
        <v>84</v>
      </c>
      <c r="N367" s="150">
        <v>42</v>
      </c>
      <c r="O367" s="148"/>
      <c r="P367" s="125" t="s">
        <v>1508</v>
      </c>
    </row>
    <row r="368" spans="1:16" s="3" customFormat="1" ht="12">
      <c r="A368" s="15" t="s">
        <v>865</v>
      </c>
      <c r="B368" s="31" t="s">
        <v>1449</v>
      </c>
      <c r="C368" s="55">
        <v>1440513149</v>
      </c>
      <c r="D368" s="53" t="s">
        <v>1509</v>
      </c>
      <c r="E368" s="31" t="s">
        <v>23</v>
      </c>
      <c r="F368" s="132">
        <v>77.7</v>
      </c>
      <c r="G368" s="132">
        <f t="shared" si="9"/>
        <v>54.39</v>
      </c>
      <c r="H368" s="133">
        <v>100</v>
      </c>
      <c r="I368" s="132">
        <f t="shared" si="6"/>
        <v>10</v>
      </c>
      <c r="J368" s="132">
        <v>21.2</v>
      </c>
      <c r="K368" s="132">
        <f t="shared" si="7"/>
        <v>4.24</v>
      </c>
      <c r="L368" s="132">
        <f t="shared" si="8"/>
        <v>68.63</v>
      </c>
      <c r="M368" s="148">
        <v>42</v>
      </c>
      <c r="N368" s="150">
        <v>18</v>
      </c>
      <c r="O368" s="148"/>
      <c r="P368" s="180"/>
    </row>
    <row r="369" spans="1:16" s="3" customFormat="1" ht="12">
      <c r="A369" s="15" t="s">
        <v>865</v>
      </c>
      <c r="B369" s="31" t="s">
        <v>1449</v>
      </c>
      <c r="C369" s="55">
        <v>1440513150</v>
      </c>
      <c r="D369" s="53" t="s">
        <v>1510</v>
      </c>
      <c r="E369" s="31" t="s">
        <v>23</v>
      </c>
      <c r="F369" s="132">
        <v>80.3</v>
      </c>
      <c r="G369" s="132">
        <f t="shared" si="9"/>
        <v>56.209999999999994</v>
      </c>
      <c r="H369" s="133">
        <v>100</v>
      </c>
      <c r="I369" s="132">
        <f t="shared" si="6"/>
        <v>10</v>
      </c>
      <c r="J369" s="132">
        <v>21.19</v>
      </c>
      <c r="K369" s="132">
        <f t="shared" si="7"/>
        <v>4.2380000000000004</v>
      </c>
      <c r="L369" s="132">
        <f t="shared" si="8"/>
        <v>70.447999999999993</v>
      </c>
      <c r="M369" s="148">
        <v>27</v>
      </c>
      <c r="N369" s="150">
        <v>10</v>
      </c>
      <c r="O369" s="148"/>
      <c r="P369" s="125"/>
    </row>
    <row r="370" spans="1:16" s="3" customFormat="1" ht="12">
      <c r="A370" s="15" t="s">
        <v>865</v>
      </c>
      <c r="B370" s="31" t="s">
        <v>1449</v>
      </c>
      <c r="C370" s="55">
        <v>1440513151</v>
      </c>
      <c r="D370" s="53" t="s">
        <v>1511</v>
      </c>
      <c r="E370" s="31" t="s">
        <v>23</v>
      </c>
      <c r="F370" s="132">
        <v>80.3</v>
      </c>
      <c r="G370" s="132">
        <f t="shared" si="9"/>
        <v>56.209999999999994</v>
      </c>
      <c r="H370" s="133">
        <v>100</v>
      </c>
      <c r="I370" s="132">
        <f t="shared" si="6"/>
        <v>10</v>
      </c>
      <c r="J370" s="132">
        <v>17.97</v>
      </c>
      <c r="K370" s="132">
        <f t="shared" si="7"/>
        <v>3.5939999999999999</v>
      </c>
      <c r="L370" s="132">
        <f t="shared" si="8"/>
        <v>69.803999999999988</v>
      </c>
      <c r="M370" s="148">
        <v>30</v>
      </c>
      <c r="N370" s="150">
        <v>12</v>
      </c>
      <c r="O370" s="148"/>
      <c r="P370" s="125"/>
    </row>
    <row r="371" spans="1:16" s="3" customFormat="1" ht="12">
      <c r="A371" s="15" t="s">
        <v>865</v>
      </c>
      <c r="B371" s="31" t="s">
        <v>1512</v>
      </c>
      <c r="C371" s="56" t="s">
        <v>1513</v>
      </c>
      <c r="D371" s="53" t="s">
        <v>1514</v>
      </c>
      <c r="E371" s="31" t="s">
        <v>20</v>
      </c>
      <c r="F371" s="151">
        <v>81.2</v>
      </c>
      <c r="G371" s="132">
        <v>56.84</v>
      </c>
      <c r="H371" s="133">
        <v>100</v>
      </c>
      <c r="I371" s="132">
        <v>10</v>
      </c>
      <c r="J371" s="132">
        <v>28.72</v>
      </c>
      <c r="K371" s="132">
        <v>5.74</v>
      </c>
      <c r="L371" s="132">
        <v>72.58</v>
      </c>
      <c r="M371" s="148">
        <v>16</v>
      </c>
      <c r="N371" s="152">
        <v>12</v>
      </c>
      <c r="O371" s="148" t="s">
        <v>37</v>
      </c>
      <c r="P371" s="179"/>
    </row>
    <row r="372" spans="1:16" s="3" customFormat="1" ht="12">
      <c r="A372" s="15" t="s">
        <v>865</v>
      </c>
      <c r="B372" s="31" t="s">
        <v>1512</v>
      </c>
      <c r="C372" s="56" t="s">
        <v>1515</v>
      </c>
      <c r="D372" s="53" t="s">
        <v>1516</v>
      </c>
      <c r="E372" s="53" t="s">
        <v>23</v>
      </c>
      <c r="F372" s="151">
        <v>81.5</v>
      </c>
      <c r="G372" s="132">
        <v>57.05</v>
      </c>
      <c r="H372" s="133">
        <v>100</v>
      </c>
      <c r="I372" s="132">
        <v>10</v>
      </c>
      <c r="J372" s="132">
        <v>16.600000000000001</v>
      </c>
      <c r="K372" s="132">
        <v>3.32</v>
      </c>
      <c r="L372" s="132">
        <v>70.37</v>
      </c>
      <c r="M372" s="148">
        <v>28</v>
      </c>
      <c r="N372" s="152">
        <v>18</v>
      </c>
      <c r="O372" s="148"/>
      <c r="P372" s="125"/>
    </row>
    <row r="373" spans="1:16" s="3" customFormat="1" ht="12">
      <c r="A373" s="15" t="s">
        <v>865</v>
      </c>
      <c r="B373" s="31" t="s">
        <v>1512</v>
      </c>
      <c r="C373" s="56" t="s">
        <v>1517</v>
      </c>
      <c r="D373" s="53" t="s">
        <v>1518</v>
      </c>
      <c r="E373" s="53" t="s">
        <v>23</v>
      </c>
      <c r="F373" s="151">
        <v>82.3</v>
      </c>
      <c r="G373" s="132">
        <v>57.61</v>
      </c>
      <c r="H373" s="133">
        <v>100</v>
      </c>
      <c r="I373" s="132">
        <v>10</v>
      </c>
      <c r="J373" s="132">
        <v>41.32</v>
      </c>
      <c r="K373" s="132">
        <v>8.26</v>
      </c>
      <c r="L373" s="132">
        <v>75.87</v>
      </c>
      <c r="M373" s="148">
        <v>9</v>
      </c>
      <c r="N373" s="152">
        <v>6</v>
      </c>
      <c r="O373" s="148" t="s">
        <v>37</v>
      </c>
      <c r="P373" s="125"/>
    </row>
    <row r="374" spans="1:16" s="3" customFormat="1" ht="12">
      <c r="A374" s="15" t="s">
        <v>865</v>
      </c>
      <c r="B374" s="31" t="s">
        <v>1512</v>
      </c>
      <c r="C374" s="56" t="s">
        <v>1519</v>
      </c>
      <c r="D374" s="53" t="s">
        <v>1520</v>
      </c>
      <c r="E374" s="53" t="s">
        <v>23</v>
      </c>
      <c r="F374" s="151">
        <v>81.599999999999994</v>
      </c>
      <c r="G374" s="132">
        <v>57.12</v>
      </c>
      <c r="H374" s="133">
        <v>100</v>
      </c>
      <c r="I374" s="132">
        <v>10</v>
      </c>
      <c r="J374" s="132">
        <v>23.69</v>
      </c>
      <c r="K374" s="132">
        <v>4.74</v>
      </c>
      <c r="L374" s="132">
        <v>71.86</v>
      </c>
      <c r="M374" s="148">
        <v>20</v>
      </c>
      <c r="N374" s="152">
        <v>14</v>
      </c>
      <c r="O374" s="148"/>
      <c r="P374" s="125"/>
    </row>
    <row r="375" spans="1:16" s="3" customFormat="1" ht="12">
      <c r="A375" s="15" t="s">
        <v>865</v>
      </c>
      <c r="B375" s="31" t="s">
        <v>1512</v>
      </c>
      <c r="C375" s="57" t="s">
        <v>1521</v>
      </c>
      <c r="D375" s="53" t="s">
        <v>1522</v>
      </c>
      <c r="E375" s="53" t="s">
        <v>20</v>
      </c>
      <c r="F375" s="151">
        <v>74</v>
      </c>
      <c r="G375" s="132">
        <v>51.1</v>
      </c>
      <c r="H375" s="133">
        <v>100</v>
      </c>
      <c r="I375" s="132">
        <v>10</v>
      </c>
      <c r="J375" s="132">
        <v>10.57</v>
      </c>
      <c r="K375" s="132">
        <v>2.11</v>
      </c>
      <c r="L375" s="132">
        <v>63.21</v>
      </c>
      <c r="M375" s="148">
        <v>74</v>
      </c>
      <c r="N375" s="152">
        <v>38</v>
      </c>
      <c r="O375" s="148"/>
      <c r="P375" s="125" t="s">
        <v>1523</v>
      </c>
    </row>
    <row r="376" spans="1:16" s="3" customFormat="1" ht="12">
      <c r="A376" s="15" t="s">
        <v>865</v>
      </c>
      <c r="B376" s="31" t="s">
        <v>1512</v>
      </c>
      <c r="C376" s="57" t="s">
        <v>1524</v>
      </c>
      <c r="D376" s="53" t="s">
        <v>1525</v>
      </c>
      <c r="E376" s="53" t="s">
        <v>20</v>
      </c>
      <c r="F376" s="151">
        <v>68.599999999999994</v>
      </c>
      <c r="G376" s="132">
        <v>46.62</v>
      </c>
      <c r="H376" s="133">
        <v>100</v>
      </c>
      <c r="I376" s="132">
        <v>10</v>
      </c>
      <c r="J376" s="132">
        <v>8.56</v>
      </c>
      <c r="K376" s="132">
        <v>1.71</v>
      </c>
      <c r="L376" s="132">
        <v>58.33</v>
      </c>
      <c r="M376" s="148">
        <v>88</v>
      </c>
      <c r="N376" s="152">
        <v>43</v>
      </c>
      <c r="O376" s="148"/>
      <c r="P376" s="125" t="s">
        <v>1526</v>
      </c>
    </row>
    <row r="377" spans="1:16" s="3" customFormat="1" ht="12">
      <c r="A377" s="15" t="s">
        <v>865</v>
      </c>
      <c r="B377" s="31" t="s">
        <v>1512</v>
      </c>
      <c r="C377" s="57" t="s">
        <v>1527</v>
      </c>
      <c r="D377" s="53" t="s">
        <v>1528</v>
      </c>
      <c r="E377" s="53" t="s">
        <v>23</v>
      </c>
      <c r="F377" s="151">
        <v>74.3</v>
      </c>
      <c r="G377" s="132">
        <v>51.31</v>
      </c>
      <c r="H377" s="133">
        <v>100</v>
      </c>
      <c r="I377" s="132">
        <v>10</v>
      </c>
      <c r="J377" s="132">
        <v>19.87</v>
      </c>
      <c r="K377" s="132">
        <v>3.97</v>
      </c>
      <c r="L377" s="132">
        <v>65.31</v>
      </c>
      <c r="M377" s="148">
        <v>64</v>
      </c>
      <c r="N377" s="152">
        <v>32</v>
      </c>
      <c r="O377" s="148"/>
      <c r="P377" s="125" t="s">
        <v>1523</v>
      </c>
    </row>
    <row r="378" spans="1:16" s="3" customFormat="1" ht="12">
      <c r="A378" s="15" t="s">
        <v>865</v>
      </c>
      <c r="B378" s="31" t="s">
        <v>1512</v>
      </c>
      <c r="C378" s="57" t="s">
        <v>1529</v>
      </c>
      <c r="D378" s="53" t="s">
        <v>1530</v>
      </c>
      <c r="E378" s="53" t="s">
        <v>20</v>
      </c>
      <c r="F378" s="151">
        <v>71.7</v>
      </c>
      <c r="G378" s="132">
        <v>49.19</v>
      </c>
      <c r="H378" s="133">
        <v>100</v>
      </c>
      <c r="I378" s="132">
        <v>10</v>
      </c>
      <c r="J378" s="132">
        <v>18.53</v>
      </c>
      <c r="K378" s="132">
        <v>3.71</v>
      </c>
      <c r="L378" s="132">
        <v>62.9</v>
      </c>
      <c r="M378" s="148">
        <v>77</v>
      </c>
      <c r="N378" s="152">
        <v>39</v>
      </c>
      <c r="O378" s="148"/>
      <c r="P378" s="125" t="s">
        <v>1523</v>
      </c>
    </row>
    <row r="379" spans="1:16" s="3" customFormat="1" ht="12">
      <c r="A379" s="15" t="s">
        <v>865</v>
      </c>
      <c r="B379" s="31" t="s">
        <v>1512</v>
      </c>
      <c r="C379" s="57" t="s">
        <v>1531</v>
      </c>
      <c r="D379" s="53" t="s">
        <v>1532</v>
      </c>
      <c r="E379" s="53" t="s">
        <v>20</v>
      </c>
      <c r="F379" s="151">
        <v>78.5</v>
      </c>
      <c r="G379" s="151">
        <v>54.25</v>
      </c>
      <c r="H379" s="133">
        <v>100</v>
      </c>
      <c r="I379" s="132">
        <v>10</v>
      </c>
      <c r="J379" s="132">
        <v>10.050000000000001</v>
      </c>
      <c r="K379" s="132">
        <v>2.0099999999999998</v>
      </c>
      <c r="L379" s="132">
        <v>66.260000000000005</v>
      </c>
      <c r="M379" s="148">
        <v>58</v>
      </c>
      <c r="N379" s="152">
        <v>30</v>
      </c>
      <c r="O379" s="148"/>
      <c r="P379" s="125" t="s">
        <v>1523</v>
      </c>
    </row>
    <row r="380" spans="1:16" s="3" customFormat="1" ht="12">
      <c r="A380" s="15" t="s">
        <v>865</v>
      </c>
      <c r="B380" s="31" t="s">
        <v>1512</v>
      </c>
      <c r="C380" s="57" t="s">
        <v>1533</v>
      </c>
      <c r="D380" s="53" t="s">
        <v>1534</v>
      </c>
      <c r="E380" s="53" t="s">
        <v>23</v>
      </c>
      <c r="F380" s="151">
        <v>76.099999999999994</v>
      </c>
      <c r="G380" s="132">
        <v>53.27</v>
      </c>
      <c r="H380" s="133">
        <v>100</v>
      </c>
      <c r="I380" s="132">
        <v>10</v>
      </c>
      <c r="J380" s="132">
        <v>19.59</v>
      </c>
      <c r="K380" s="132">
        <v>3.92</v>
      </c>
      <c r="L380" s="132">
        <v>67.19</v>
      </c>
      <c r="M380" s="148">
        <v>51</v>
      </c>
      <c r="N380" s="152">
        <v>28</v>
      </c>
      <c r="O380" s="148"/>
      <c r="P380" s="125"/>
    </row>
    <row r="381" spans="1:16" s="3" customFormat="1" ht="12">
      <c r="A381" s="15" t="s">
        <v>865</v>
      </c>
      <c r="B381" s="31" t="s">
        <v>1512</v>
      </c>
      <c r="C381" s="57" t="s">
        <v>1535</v>
      </c>
      <c r="D381" s="53" t="s">
        <v>1536</v>
      </c>
      <c r="E381" s="53" t="s">
        <v>20</v>
      </c>
      <c r="F381" s="151">
        <v>76.3</v>
      </c>
      <c r="G381" s="151">
        <v>53.41</v>
      </c>
      <c r="H381" s="133">
        <v>100</v>
      </c>
      <c r="I381" s="132">
        <v>10</v>
      </c>
      <c r="J381" s="132">
        <v>10.050000000000001</v>
      </c>
      <c r="K381" s="132">
        <v>2.0099999999999998</v>
      </c>
      <c r="L381" s="132">
        <v>66.319999999999993</v>
      </c>
      <c r="M381" s="148">
        <v>57</v>
      </c>
      <c r="N381" s="152">
        <v>29</v>
      </c>
      <c r="O381" s="148"/>
      <c r="P381" s="125"/>
    </row>
    <row r="382" spans="1:16" s="3" customFormat="1" ht="12">
      <c r="A382" s="15" t="s">
        <v>865</v>
      </c>
      <c r="B382" s="31" t="s">
        <v>1512</v>
      </c>
      <c r="C382" s="57" t="s">
        <v>1537</v>
      </c>
      <c r="D382" s="53" t="s">
        <v>1538</v>
      </c>
      <c r="E382" s="53" t="s">
        <v>20</v>
      </c>
      <c r="F382" s="151">
        <v>72.099999999999994</v>
      </c>
      <c r="G382" s="132">
        <v>48.37</v>
      </c>
      <c r="H382" s="133">
        <v>100</v>
      </c>
      <c r="I382" s="132">
        <v>10</v>
      </c>
      <c r="J382" s="132">
        <v>17.559999999999999</v>
      </c>
      <c r="K382" s="132">
        <v>3.51</v>
      </c>
      <c r="L382" s="132">
        <v>61.88</v>
      </c>
      <c r="M382" s="148">
        <v>80</v>
      </c>
      <c r="N382" s="152">
        <v>41</v>
      </c>
      <c r="O382" s="148"/>
      <c r="P382" s="125" t="s">
        <v>1539</v>
      </c>
    </row>
    <row r="383" spans="1:16" s="3" customFormat="1" ht="12">
      <c r="A383" s="15" t="s">
        <v>865</v>
      </c>
      <c r="B383" s="31" t="s">
        <v>1512</v>
      </c>
      <c r="C383" s="57" t="s">
        <v>1540</v>
      </c>
      <c r="D383" s="53" t="s">
        <v>1541</v>
      </c>
      <c r="E383" s="53" t="s">
        <v>20</v>
      </c>
      <c r="F383" s="151">
        <v>72.3</v>
      </c>
      <c r="G383" s="151">
        <v>49.91</v>
      </c>
      <c r="H383" s="133">
        <v>100</v>
      </c>
      <c r="I383" s="132">
        <v>10</v>
      </c>
      <c r="J383" s="132">
        <v>10.83</v>
      </c>
      <c r="K383" s="132">
        <v>2.17</v>
      </c>
      <c r="L383" s="132">
        <v>62.08</v>
      </c>
      <c r="M383" s="148">
        <v>78</v>
      </c>
      <c r="N383" s="152">
        <v>40</v>
      </c>
      <c r="O383" s="148"/>
      <c r="P383" s="125" t="s">
        <v>1523</v>
      </c>
    </row>
    <row r="384" spans="1:16" s="3" customFormat="1" ht="12">
      <c r="A384" s="15" t="s">
        <v>865</v>
      </c>
      <c r="B384" s="31" t="s">
        <v>1512</v>
      </c>
      <c r="C384" s="56" t="s">
        <v>1542</v>
      </c>
      <c r="D384" s="53" t="s">
        <v>1543</v>
      </c>
      <c r="E384" s="53" t="s">
        <v>23</v>
      </c>
      <c r="F384" s="151">
        <v>86.3</v>
      </c>
      <c r="G384" s="132">
        <v>60.41</v>
      </c>
      <c r="H384" s="133">
        <v>100</v>
      </c>
      <c r="I384" s="132">
        <v>10</v>
      </c>
      <c r="J384" s="132">
        <v>24.09</v>
      </c>
      <c r="K384" s="132">
        <v>4.82</v>
      </c>
      <c r="L384" s="132">
        <v>75.23</v>
      </c>
      <c r="M384" s="148">
        <v>10</v>
      </c>
      <c r="N384" s="152">
        <v>7</v>
      </c>
      <c r="O384" s="148" t="s">
        <v>37</v>
      </c>
      <c r="P384" s="125"/>
    </row>
    <row r="385" spans="1:16" s="3" customFormat="1" ht="12">
      <c r="A385" s="15" t="s">
        <v>865</v>
      </c>
      <c r="B385" s="31" t="s">
        <v>1512</v>
      </c>
      <c r="C385" s="56" t="s">
        <v>1544</v>
      </c>
      <c r="D385" s="53" t="s">
        <v>1545</v>
      </c>
      <c r="E385" s="53" t="s">
        <v>23</v>
      </c>
      <c r="F385" s="151">
        <v>86.7</v>
      </c>
      <c r="G385" s="132">
        <v>60.69</v>
      </c>
      <c r="H385" s="133">
        <v>100</v>
      </c>
      <c r="I385" s="132">
        <v>10</v>
      </c>
      <c r="J385" s="132">
        <v>28.76</v>
      </c>
      <c r="K385" s="132">
        <v>5.75</v>
      </c>
      <c r="L385" s="132">
        <v>76.44</v>
      </c>
      <c r="M385" s="148">
        <v>6</v>
      </c>
      <c r="N385" s="152">
        <v>4</v>
      </c>
      <c r="O385" s="148" t="s">
        <v>26</v>
      </c>
      <c r="P385" s="125"/>
    </row>
    <row r="386" spans="1:16" s="3" customFormat="1" ht="12">
      <c r="A386" s="15" t="s">
        <v>865</v>
      </c>
      <c r="B386" s="31" t="s">
        <v>1512</v>
      </c>
      <c r="C386" s="56" t="s">
        <v>1546</v>
      </c>
      <c r="D386" s="53" t="s">
        <v>1547</v>
      </c>
      <c r="E386" s="53" t="s">
        <v>20</v>
      </c>
      <c r="F386" s="151">
        <v>75.8</v>
      </c>
      <c r="G386" s="132">
        <v>53.06</v>
      </c>
      <c r="H386" s="133">
        <v>100</v>
      </c>
      <c r="I386" s="132">
        <v>10</v>
      </c>
      <c r="J386" s="132">
        <v>19.739999999999998</v>
      </c>
      <c r="K386" s="132">
        <v>3.95</v>
      </c>
      <c r="L386" s="132">
        <v>69.010000000000005</v>
      </c>
      <c r="M386" s="148">
        <v>37</v>
      </c>
      <c r="N386" s="152">
        <v>22</v>
      </c>
      <c r="O386" s="148"/>
      <c r="P386" s="125"/>
    </row>
    <row r="387" spans="1:16" s="3" customFormat="1" ht="12">
      <c r="A387" s="15" t="s">
        <v>865</v>
      </c>
      <c r="B387" s="31" t="s">
        <v>1512</v>
      </c>
      <c r="C387" s="57" t="s">
        <v>1548</v>
      </c>
      <c r="D387" s="53" t="s">
        <v>1549</v>
      </c>
      <c r="E387" s="53" t="s">
        <v>20</v>
      </c>
      <c r="F387" s="151">
        <v>75.3</v>
      </c>
      <c r="G387" s="132">
        <v>52.01</v>
      </c>
      <c r="H387" s="133">
        <v>100</v>
      </c>
      <c r="I387" s="132">
        <v>10</v>
      </c>
      <c r="J387" s="132">
        <v>12.04</v>
      </c>
      <c r="K387" s="132">
        <v>2.41</v>
      </c>
      <c r="L387" s="132">
        <v>64.42</v>
      </c>
      <c r="M387" s="148">
        <v>69</v>
      </c>
      <c r="N387" s="152">
        <v>36</v>
      </c>
      <c r="O387" s="148"/>
      <c r="P387" s="125" t="s">
        <v>1523</v>
      </c>
    </row>
    <row r="388" spans="1:16" s="3" customFormat="1" ht="12">
      <c r="A388" s="15" t="s">
        <v>865</v>
      </c>
      <c r="B388" s="31" t="s">
        <v>1512</v>
      </c>
      <c r="C388" s="57" t="s">
        <v>1550</v>
      </c>
      <c r="D388" s="53" t="s">
        <v>1551</v>
      </c>
      <c r="E388" s="53" t="s">
        <v>20</v>
      </c>
      <c r="F388" s="151">
        <v>73.3</v>
      </c>
      <c r="G388" s="132">
        <v>51.31</v>
      </c>
      <c r="H388" s="133">
        <v>100</v>
      </c>
      <c r="I388" s="132">
        <v>10</v>
      </c>
      <c r="J388" s="132">
        <v>17.54</v>
      </c>
      <c r="K388" s="132">
        <v>3.5</v>
      </c>
      <c r="L388" s="132">
        <v>64.81</v>
      </c>
      <c r="M388" s="148">
        <v>67</v>
      </c>
      <c r="N388" s="152">
        <v>35</v>
      </c>
      <c r="O388" s="148"/>
      <c r="P388" s="125" t="s">
        <v>1526</v>
      </c>
    </row>
    <row r="389" spans="1:16" s="3" customFormat="1" ht="12">
      <c r="A389" s="15" t="s">
        <v>865</v>
      </c>
      <c r="B389" s="31" t="s">
        <v>1512</v>
      </c>
      <c r="C389" s="56" t="s">
        <v>1552</v>
      </c>
      <c r="D389" s="53" t="s">
        <v>1553</v>
      </c>
      <c r="E389" s="53" t="s">
        <v>23</v>
      </c>
      <c r="F389" s="151">
        <v>79.099999999999994</v>
      </c>
      <c r="G389" s="132">
        <v>55.37</v>
      </c>
      <c r="H389" s="133">
        <v>100</v>
      </c>
      <c r="I389" s="132">
        <v>10</v>
      </c>
      <c r="J389" s="132">
        <v>33.18</v>
      </c>
      <c r="K389" s="132">
        <v>6.63</v>
      </c>
      <c r="L389" s="132">
        <v>72</v>
      </c>
      <c r="M389" s="148">
        <v>19</v>
      </c>
      <c r="N389" s="152">
        <v>13</v>
      </c>
      <c r="O389" s="148"/>
      <c r="P389" s="125"/>
    </row>
    <row r="390" spans="1:16" s="3" customFormat="1" ht="12">
      <c r="A390" s="15" t="s">
        <v>865</v>
      </c>
      <c r="B390" s="31" t="s">
        <v>1512</v>
      </c>
      <c r="C390" s="57" t="s">
        <v>1554</v>
      </c>
      <c r="D390" s="53" t="s">
        <v>1555</v>
      </c>
      <c r="E390" s="53" t="s">
        <v>20</v>
      </c>
      <c r="F390" s="151">
        <v>72.900000000000006</v>
      </c>
      <c r="G390" s="132">
        <v>50.33</v>
      </c>
      <c r="H390" s="133">
        <v>100</v>
      </c>
      <c r="I390" s="132">
        <v>10</v>
      </c>
      <c r="J390" s="132">
        <v>17.48</v>
      </c>
      <c r="K390" s="132">
        <v>3.5</v>
      </c>
      <c r="L390" s="132">
        <v>63.83</v>
      </c>
      <c r="M390" s="148">
        <v>71</v>
      </c>
      <c r="N390" s="152">
        <v>37</v>
      </c>
      <c r="O390" s="148"/>
      <c r="P390" s="125" t="s">
        <v>1523</v>
      </c>
    </row>
    <row r="391" spans="1:16" s="3" customFormat="1" ht="12">
      <c r="A391" s="15" t="s">
        <v>865</v>
      </c>
      <c r="B391" s="31" t="s">
        <v>1512</v>
      </c>
      <c r="C391" s="56" t="s">
        <v>1556</v>
      </c>
      <c r="D391" s="53" t="s">
        <v>1557</v>
      </c>
      <c r="E391" s="53" t="s">
        <v>23</v>
      </c>
      <c r="F391" s="151">
        <v>76.900000000000006</v>
      </c>
      <c r="G391" s="132">
        <v>52.43</v>
      </c>
      <c r="H391" s="133">
        <v>100</v>
      </c>
      <c r="I391" s="132">
        <v>10</v>
      </c>
      <c r="J391" s="132">
        <v>31.29</v>
      </c>
      <c r="K391" s="132">
        <v>6.26</v>
      </c>
      <c r="L391" s="132">
        <v>68.69</v>
      </c>
      <c r="M391" s="148">
        <v>41</v>
      </c>
      <c r="N391" s="152">
        <v>24</v>
      </c>
      <c r="O391" s="148"/>
      <c r="P391" s="125" t="s">
        <v>1526</v>
      </c>
    </row>
    <row r="392" spans="1:16" s="3" customFormat="1" ht="12">
      <c r="A392" s="15" t="s">
        <v>865</v>
      </c>
      <c r="B392" s="31" t="s">
        <v>1512</v>
      </c>
      <c r="C392" s="56" t="s">
        <v>1558</v>
      </c>
      <c r="D392" s="53" t="s">
        <v>1559</v>
      </c>
      <c r="E392" s="53" t="s">
        <v>23</v>
      </c>
      <c r="F392" s="151">
        <v>88.2</v>
      </c>
      <c r="G392" s="132">
        <v>61.74</v>
      </c>
      <c r="H392" s="133">
        <v>100</v>
      </c>
      <c r="I392" s="132">
        <v>10</v>
      </c>
      <c r="J392" s="132">
        <v>25.29</v>
      </c>
      <c r="K392" s="132">
        <v>5.0599999999999996</v>
      </c>
      <c r="L392" s="132">
        <v>76.8</v>
      </c>
      <c r="M392" s="148">
        <v>5</v>
      </c>
      <c r="N392" s="152">
        <v>3</v>
      </c>
      <c r="O392" s="148" t="s">
        <v>26</v>
      </c>
      <c r="P392" s="125"/>
    </row>
    <row r="393" spans="1:16" s="3" customFormat="1" ht="12">
      <c r="A393" s="15" t="s">
        <v>865</v>
      </c>
      <c r="B393" s="31" t="s">
        <v>1512</v>
      </c>
      <c r="C393" s="56" t="s">
        <v>1560</v>
      </c>
      <c r="D393" s="53" t="s">
        <v>1561</v>
      </c>
      <c r="E393" s="53" t="s">
        <v>20</v>
      </c>
      <c r="F393" s="151">
        <v>80.3</v>
      </c>
      <c r="G393" s="132">
        <v>56.21</v>
      </c>
      <c r="H393" s="133">
        <v>100</v>
      </c>
      <c r="I393" s="132">
        <v>10</v>
      </c>
      <c r="J393" s="132">
        <v>22.75</v>
      </c>
      <c r="K393" s="132">
        <v>4.55</v>
      </c>
      <c r="L393" s="132">
        <v>70.760000000000005</v>
      </c>
      <c r="M393" s="148">
        <v>25</v>
      </c>
      <c r="N393" s="152">
        <v>17</v>
      </c>
      <c r="O393" s="148"/>
      <c r="P393" s="125"/>
    </row>
    <row r="394" spans="1:16" s="3" customFormat="1" ht="12">
      <c r="A394" s="15" t="s">
        <v>865</v>
      </c>
      <c r="B394" s="31" t="s">
        <v>1512</v>
      </c>
      <c r="C394" s="56" t="s">
        <v>1562</v>
      </c>
      <c r="D394" s="53" t="s">
        <v>1563</v>
      </c>
      <c r="E394" s="53" t="s">
        <v>20</v>
      </c>
      <c r="F394" s="151">
        <v>81.2</v>
      </c>
      <c r="G394" s="132">
        <v>56.84</v>
      </c>
      <c r="H394" s="133">
        <v>100</v>
      </c>
      <c r="I394" s="132">
        <v>10</v>
      </c>
      <c r="J394" s="132">
        <v>23.85</v>
      </c>
      <c r="K394" s="132">
        <v>4.7699999999999996</v>
      </c>
      <c r="L394" s="132">
        <v>71.61</v>
      </c>
      <c r="M394" s="148">
        <v>22</v>
      </c>
      <c r="N394" s="152">
        <v>15</v>
      </c>
      <c r="O394" s="148"/>
      <c r="P394" s="125"/>
    </row>
    <row r="395" spans="1:16" s="3" customFormat="1" ht="12">
      <c r="A395" s="15" t="s">
        <v>865</v>
      </c>
      <c r="B395" s="31" t="s">
        <v>1512</v>
      </c>
      <c r="C395" s="56" t="s">
        <v>1564</v>
      </c>
      <c r="D395" s="53" t="s">
        <v>1565</v>
      </c>
      <c r="E395" s="53" t="s">
        <v>20</v>
      </c>
      <c r="F395" s="151">
        <v>84.1</v>
      </c>
      <c r="G395" s="132">
        <v>58.87</v>
      </c>
      <c r="H395" s="133">
        <v>100</v>
      </c>
      <c r="I395" s="132">
        <v>10</v>
      </c>
      <c r="J395" s="132">
        <v>23.02</v>
      </c>
      <c r="K395" s="132">
        <v>4.5999999999999996</v>
      </c>
      <c r="L395" s="132">
        <v>73.47</v>
      </c>
      <c r="M395" s="148">
        <v>12</v>
      </c>
      <c r="N395" s="152">
        <v>9</v>
      </c>
      <c r="O395" s="148" t="s">
        <v>37</v>
      </c>
      <c r="P395" s="125"/>
    </row>
    <row r="396" spans="1:16" s="3" customFormat="1" ht="12">
      <c r="A396" s="15" t="s">
        <v>865</v>
      </c>
      <c r="B396" s="31" t="s">
        <v>1512</v>
      </c>
      <c r="C396" s="56" t="s">
        <v>1566</v>
      </c>
      <c r="D396" s="53" t="s">
        <v>1567</v>
      </c>
      <c r="E396" s="53" t="s">
        <v>23</v>
      </c>
      <c r="F396" s="151">
        <v>80.2</v>
      </c>
      <c r="G396" s="132">
        <v>56.14</v>
      </c>
      <c r="H396" s="133">
        <v>100</v>
      </c>
      <c r="I396" s="132">
        <v>10</v>
      </c>
      <c r="J396" s="132">
        <v>35.909999999999997</v>
      </c>
      <c r="K396" s="132">
        <v>7.18</v>
      </c>
      <c r="L396" s="132">
        <v>73.319999999999993</v>
      </c>
      <c r="M396" s="148">
        <v>13</v>
      </c>
      <c r="N396" s="152">
        <v>10</v>
      </c>
      <c r="O396" s="148" t="s">
        <v>37</v>
      </c>
      <c r="P396" s="125"/>
    </row>
    <row r="397" spans="1:16" s="3" customFormat="1" ht="12">
      <c r="A397" s="15" t="s">
        <v>865</v>
      </c>
      <c r="B397" s="31" t="s">
        <v>1512</v>
      </c>
      <c r="C397" s="57" t="s">
        <v>1568</v>
      </c>
      <c r="D397" s="53" t="s">
        <v>1569</v>
      </c>
      <c r="E397" s="53" t="s">
        <v>20</v>
      </c>
      <c r="F397" s="151">
        <v>73</v>
      </c>
      <c r="G397" s="132">
        <v>50.4</v>
      </c>
      <c r="H397" s="133">
        <v>100</v>
      </c>
      <c r="I397" s="132">
        <v>10</v>
      </c>
      <c r="J397" s="132">
        <v>22.49</v>
      </c>
      <c r="K397" s="132">
        <v>4.5</v>
      </c>
      <c r="L397" s="132">
        <v>64.900000000000006</v>
      </c>
      <c r="M397" s="148">
        <v>65</v>
      </c>
      <c r="N397" s="152">
        <v>33</v>
      </c>
      <c r="O397" s="148"/>
      <c r="P397" s="125" t="s">
        <v>1523</v>
      </c>
    </row>
    <row r="398" spans="1:16" s="3" customFormat="1" ht="12">
      <c r="A398" s="15" t="s">
        <v>865</v>
      </c>
      <c r="B398" s="31" t="s">
        <v>1512</v>
      </c>
      <c r="C398" s="56" t="s">
        <v>1570</v>
      </c>
      <c r="D398" s="53" t="s">
        <v>1571</v>
      </c>
      <c r="E398" s="53" t="s">
        <v>23</v>
      </c>
      <c r="F398" s="151">
        <v>82.1</v>
      </c>
      <c r="G398" s="132">
        <v>57.47</v>
      </c>
      <c r="H398" s="133">
        <v>100</v>
      </c>
      <c r="I398" s="132">
        <v>10</v>
      </c>
      <c r="J398" s="132">
        <v>19.02</v>
      </c>
      <c r="K398" s="132">
        <v>3.8</v>
      </c>
      <c r="L398" s="132">
        <v>71.27</v>
      </c>
      <c r="M398" s="148">
        <v>24</v>
      </c>
      <c r="N398" s="152">
        <v>16</v>
      </c>
      <c r="O398" s="148"/>
      <c r="P398" s="125"/>
    </row>
    <row r="399" spans="1:16" s="3" customFormat="1" ht="12">
      <c r="A399" s="15" t="s">
        <v>865</v>
      </c>
      <c r="B399" s="31" t="s">
        <v>1512</v>
      </c>
      <c r="C399" s="56" t="s">
        <v>1572</v>
      </c>
      <c r="D399" s="53" t="s">
        <v>1573</v>
      </c>
      <c r="E399" s="53" t="s">
        <v>23</v>
      </c>
      <c r="F399" s="151">
        <v>79.8</v>
      </c>
      <c r="G399" s="132">
        <v>55.86</v>
      </c>
      <c r="H399" s="133">
        <v>100</v>
      </c>
      <c r="I399" s="132">
        <v>10</v>
      </c>
      <c r="J399" s="132">
        <v>16.78</v>
      </c>
      <c r="K399" s="132">
        <v>3.36</v>
      </c>
      <c r="L399" s="132">
        <v>69.22</v>
      </c>
      <c r="M399" s="148">
        <v>36</v>
      </c>
      <c r="N399" s="152">
        <v>21</v>
      </c>
      <c r="O399" s="148"/>
      <c r="P399" s="125"/>
    </row>
    <row r="400" spans="1:16" s="3" customFormat="1" ht="12">
      <c r="A400" s="15" t="s">
        <v>865</v>
      </c>
      <c r="B400" s="31" t="s">
        <v>1512</v>
      </c>
      <c r="C400" s="56" t="s">
        <v>1574</v>
      </c>
      <c r="D400" s="53" t="s">
        <v>1575</v>
      </c>
      <c r="E400" s="53" t="s">
        <v>23</v>
      </c>
      <c r="F400" s="151">
        <v>84.5</v>
      </c>
      <c r="G400" s="132">
        <v>59.15</v>
      </c>
      <c r="H400" s="133">
        <v>100</v>
      </c>
      <c r="I400" s="132">
        <v>10</v>
      </c>
      <c r="J400" s="132">
        <v>26.38</v>
      </c>
      <c r="K400" s="132">
        <v>5.28</v>
      </c>
      <c r="L400" s="132">
        <v>74.430000000000007</v>
      </c>
      <c r="M400" s="148">
        <v>11</v>
      </c>
      <c r="N400" s="152">
        <v>8</v>
      </c>
      <c r="O400" s="148" t="s">
        <v>37</v>
      </c>
      <c r="P400" s="125"/>
    </row>
    <row r="401" spans="1:16" s="3" customFormat="1" ht="12">
      <c r="A401" s="15" t="s">
        <v>865</v>
      </c>
      <c r="B401" s="31" t="s">
        <v>1512</v>
      </c>
      <c r="C401" s="56" t="s">
        <v>1576</v>
      </c>
      <c r="D401" s="53" t="s">
        <v>1577</v>
      </c>
      <c r="E401" s="53" t="s">
        <v>23</v>
      </c>
      <c r="F401" s="151">
        <v>78.400000000000006</v>
      </c>
      <c r="G401" s="132">
        <v>54.88</v>
      </c>
      <c r="H401" s="133">
        <v>100</v>
      </c>
      <c r="I401" s="132">
        <v>10</v>
      </c>
      <c r="J401" s="132">
        <v>14.56</v>
      </c>
      <c r="K401" s="132">
        <v>2.91</v>
      </c>
      <c r="L401" s="132">
        <v>67.790000000000006</v>
      </c>
      <c r="M401" s="148">
        <v>46</v>
      </c>
      <c r="N401" s="152">
        <v>25</v>
      </c>
      <c r="O401" s="148"/>
      <c r="P401" s="125"/>
    </row>
    <row r="402" spans="1:16" s="3" customFormat="1" ht="12">
      <c r="A402" s="15" t="s">
        <v>865</v>
      </c>
      <c r="B402" s="31" t="s">
        <v>1512</v>
      </c>
      <c r="C402" s="56" t="s">
        <v>1578</v>
      </c>
      <c r="D402" s="53" t="s">
        <v>1579</v>
      </c>
      <c r="E402" s="53" t="s">
        <v>20</v>
      </c>
      <c r="F402" s="151">
        <v>83.6</v>
      </c>
      <c r="G402" s="132">
        <v>58.52</v>
      </c>
      <c r="H402" s="133">
        <v>100</v>
      </c>
      <c r="I402" s="132">
        <v>10</v>
      </c>
      <c r="J402" s="132">
        <v>60.68</v>
      </c>
      <c r="K402" s="132">
        <v>12.14</v>
      </c>
      <c r="L402" s="132">
        <v>80.66</v>
      </c>
      <c r="M402" s="148">
        <v>1</v>
      </c>
      <c r="N402" s="152">
        <v>1</v>
      </c>
      <c r="O402" s="148" t="s">
        <v>544</v>
      </c>
      <c r="P402" s="125"/>
    </row>
    <row r="403" spans="1:16" s="3" customFormat="1" ht="12">
      <c r="A403" s="15" t="s">
        <v>865</v>
      </c>
      <c r="B403" s="31" t="s">
        <v>1512</v>
      </c>
      <c r="C403" s="57" t="s">
        <v>1580</v>
      </c>
      <c r="D403" s="53" t="s">
        <v>1581</v>
      </c>
      <c r="E403" s="53" t="s">
        <v>20</v>
      </c>
      <c r="F403" s="151">
        <v>72.400000000000006</v>
      </c>
      <c r="G403" s="132">
        <v>50.68</v>
      </c>
      <c r="H403" s="133">
        <v>100</v>
      </c>
      <c r="I403" s="132">
        <v>10</v>
      </c>
      <c r="J403" s="132">
        <v>20.88</v>
      </c>
      <c r="K403" s="132">
        <v>4.18</v>
      </c>
      <c r="L403" s="132">
        <v>64.86</v>
      </c>
      <c r="M403" s="148">
        <v>66</v>
      </c>
      <c r="N403" s="152">
        <v>34</v>
      </c>
      <c r="O403" s="148"/>
      <c r="P403" s="125"/>
    </row>
    <row r="404" spans="1:16" s="3" customFormat="1" ht="12">
      <c r="A404" s="15" t="s">
        <v>865</v>
      </c>
      <c r="B404" s="31" t="s">
        <v>1512</v>
      </c>
      <c r="C404" s="56" t="s">
        <v>1582</v>
      </c>
      <c r="D404" s="53" t="s">
        <v>1583</v>
      </c>
      <c r="E404" s="53" t="s">
        <v>20</v>
      </c>
      <c r="F404" s="151">
        <v>89.5</v>
      </c>
      <c r="G404" s="132">
        <v>62.65</v>
      </c>
      <c r="H404" s="133">
        <v>100</v>
      </c>
      <c r="I404" s="132">
        <v>10</v>
      </c>
      <c r="J404" s="132">
        <v>38.64</v>
      </c>
      <c r="K404" s="132">
        <v>7.73</v>
      </c>
      <c r="L404" s="132">
        <v>80.38</v>
      </c>
      <c r="M404" s="148">
        <v>2</v>
      </c>
      <c r="N404" s="152">
        <v>2</v>
      </c>
      <c r="O404" s="148" t="s">
        <v>84</v>
      </c>
      <c r="P404" s="125"/>
    </row>
    <row r="405" spans="1:16" s="3" customFormat="1" ht="12">
      <c r="A405" s="15" t="s">
        <v>865</v>
      </c>
      <c r="B405" s="31" t="s">
        <v>1512</v>
      </c>
      <c r="C405" s="56" t="s">
        <v>1584</v>
      </c>
      <c r="D405" s="53" t="s">
        <v>1585</v>
      </c>
      <c r="E405" s="53" t="s">
        <v>23</v>
      </c>
      <c r="F405" s="151">
        <v>83.3</v>
      </c>
      <c r="G405" s="132">
        <v>57.61</v>
      </c>
      <c r="H405" s="133">
        <v>100</v>
      </c>
      <c r="I405" s="132">
        <v>10</v>
      </c>
      <c r="J405" s="132">
        <v>27.65</v>
      </c>
      <c r="K405" s="132">
        <v>5.53</v>
      </c>
      <c r="L405" s="132">
        <v>73.14</v>
      </c>
      <c r="M405" s="148">
        <v>14</v>
      </c>
      <c r="N405" s="152">
        <v>11</v>
      </c>
      <c r="O405" s="148"/>
      <c r="P405" s="125" t="s">
        <v>1523</v>
      </c>
    </row>
    <row r="406" spans="1:16" s="3" customFormat="1" ht="12">
      <c r="A406" s="15" t="s">
        <v>865</v>
      </c>
      <c r="B406" s="31" t="s">
        <v>1512</v>
      </c>
      <c r="C406" s="56" t="s">
        <v>1586</v>
      </c>
      <c r="D406" s="53" t="s">
        <v>1587</v>
      </c>
      <c r="E406" s="53" t="s">
        <v>23</v>
      </c>
      <c r="F406" s="151">
        <v>75.8</v>
      </c>
      <c r="G406" s="132">
        <v>52.36</v>
      </c>
      <c r="H406" s="133">
        <v>100</v>
      </c>
      <c r="I406" s="132">
        <v>10</v>
      </c>
      <c r="J406" s="132">
        <v>33.14</v>
      </c>
      <c r="K406" s="132">
        <v>6.62</v>
      </c>
      <c r="L406" s="132">
        <v>68.98</v>
      </c>
      <c r="M406" s="148">
        <v>38</v>
      </c>
      <c r="N406" s="152">
        <v>23</v>
      </c>
      <c r="O406" s="148"/>
      <c r="P406" s="125" t="s">
        <v>1523</v>
      </c>
    </row>
    <row r="407" spans="1:16" s="3" customFormat="1" ht="12">
      <c r="A407" s="15" t="s">
        <v>865</v>
      </c>
      <c r="B407" s="31" t="s">
        <v>1512</v>
      </c>
      <c r="C407" s="56" t="s">
        <v>1588</v>
      </c>
      <c r="D407" s="53" t="s">
        <v>1589</v>
      </c>
      <c r="E407" s="53" t="s">
        <v>20</v>
      </c>
      <c r="F407" s="151">
        <v>86.6</v>
      </c>
      <c r="G407" s="132">
        <v>60.62</v>
      </c>
      <c r="H407" s="133">
        <v>100</v>
      </c>
      <c r="I407" s="132">
        <v>10</v>
      </c>
      <c r="J407" s="132">
        <v>28.69</v>
      </c>
      <c r="K407" s="132">
        <v>5.74</v>
      </c>
      <c r="L407" s="132">
        <v>76.36</v>
      </c>
      <c r="M407" s="148">
        <v>7</v>
      </c>
      <c r="N407" s="152">
        <v>5</v>
      </c>
      <c r="O407" s="148" t="s">
        <v>26</v>
      </c>
      <c r="P407" s="125"/>
    </row>
    <row r="408" spans="1:16" s="3" customFormat="1" ht="12">
      <c r="A408" s="15" t="s">
        <v>865</v>
      </c>
      <c r="B408" s="31" t="s">
        <v>1512</v>
      </c>
      <c r="C408" s="57" t="s">
        <v>1590</v>
      </c>
      <c r="D408" s="53" t="s">
        <v>1591</v>
      </c>
      <c r="E408" s="53" t="s">
        <v>23</v>
      </c>
      <c r="F408" s="151">
        <v>75</v>
      </c>
      <c r="G408" s="132">
        <v>52.5</v>
      </c>
      <c r="H408" s="133">
        <v>100</v>
      </c>
      <c r="I408" s="132">
        <v>10</v>
      </c>
      <c r="J408" s="132">
        <v>18.32</v>
      </c>
      <c r="K408" s="132">
        <v>3.66</v>
      </c>
      <c r="L408" s="132">
        <v>66.16</v>
      </c>
      <c r="M408" s="148">
        <v>59</v>
      </c>
      <c r="N408" s="152">
        <v>31</v>
      </c>
      <c r="O408" s="148"/>
      <c r="P408" s="125"/>
    </row>
    <row r="409" spans="1:16" s="3" customFormat="1" ht="12">
      <c r="A409" s="15" t="s">
        <v>865</v>
      </c>
      <c r="B409" s="31" t="s">
        <v>1512</v>
      </c>
      <c r="C409" s="56" t="s">
        <v>1592</v>
      </c>
      <c r="D409" s="53" t="s">
        <v>1593</v>
      </c>
      <c r="E409" s="53" t="s">
        <v>23</v>
      </c>
      <c r="F409" s="151">
        <v>78</v>
      </c>
      <c r="G409" s="132">
        <v>54.6</v>
      </c>
      <c r="H409" s="133">
        <v>100</v>
      </c>
      <c r="I409" s="132">
        <v>10</v>
      </c>
      <c r="J409" s="132">
        <v>25.86</v>
      </c>
      <c r="K409" s="132">
        <v>5.17</v>
      </c>
      <c r="L409" s="132">
        <v>69.77</v>
      </c>
      <c r="M409" s="148">
        <v>31</v>
      </c>
      <c r="N409" s="152">
        <v>19</v>
      </c>
      <c r="O409" s="148"/>
      <c r="P409" s="125"/>
    </row>
    <row r="410" spans="1:16" s="3" customFormat="1" ht="12">
      <c r="A410" s="15" t="s">
        <v>865</v>
      </c>
      <c r="B410" s="31" t="s">
        <v>1512</v>
      </c>
      <c r="C410" s="57" t="s">
        <v>1594</v>
      </c>
      <c r="D410" s="53" t="s">
        <v>1595</v>
      </c>
      <c r="E410" s="53" t="s">
        <v>23</v>
      </c>
      <c r="F410" s="151">
        <v>75.599999999999994</v>
      </c>
      <c r="G410" s="132">
        <v>52.92</v>
      </c>
      <c r="H410" s="133">
        <v>100</v>
      </c>
      <c r="I410" s="132">
        <v>10</v>
      </c>
      <c r="J410" s="132">
        <v>21.78</v>
      </c>
      <c r="K410" s="132">
        <v>4.3600000000000003</v>
      </c>
      <c r="L410" s="132">
        <v>67.28</v>
      </c>
      <c r="M410" s="148">
        <v>49</v>
      </c>
      <c r="N410" s="152">
        <v>27</v>
      </c>
      <c r="O410" s="148"/>
      <c r="P410" s="125"/>
    </row>
    <row r="411" spans="1:16" s="3" customFormat="1" ht="12">
      <c r="A411" s="15" t="s">
        <v>865</v>
      </c>
      <c r="B411" s="31" t="s">
        <v>1512</v>
      </c>
      <c r="C411" s="56" t="s">
        <v>1596</v>
      </c>
      <c r="D411" s="53" t="s">
        <v>1597</v>
      </c>
      <c r="E411" s="53" t="s">
        <v>23</v>
      </c>
      <c r="F411" s="151">
        <v>76.2</v>
      </c>
      <c r="G411" s="132">
        <v>53.34</v>
      </c>
      <c r="H411" s="133">
        <v>100</v>
      </c>
      <c r="I411" s="132">
        <v>10</v>
      </c>
      <c r="J411" s="132">
        <v>30.61</v>
      </c>
      <c r="K411" s="132">
        <v>6.12</v>
      </c>
      <c r="L411" s="132">
        <v>69.459999999999994</v>
      </c>
      <c r="M411" s="148">
        <v>35</v>
      </c>
      <c r="N411" s="152">
        <v>20</v>
      </c>
      <c r="O411" s="148"/>
      <c r="P411" s="125"/>
    </row>
    <row r="412" spans="1:16" s="3" customFormat="1" ht="12">
      <c r="A412" s="15" t="s">
        <v>865</v>
      </c>
      <c r="B412" s="31" t="s">
        <v>1512</v>
      </c>
      <c r="C412" s="56" t="s">
        <v>1598</v>
      </c>
      <c r="D412" s="53" t="s">
        <v>1599</v>
      </c>
      <c r="E412" s="53" t="s">
        <v>23</v>
      </c>
      <c r="F412" s="151">
        <v>76.599999999999994</v>
      </c>
      <c r="G412" s="132">
        <v>53.62</v>
      </c>
      <c r="H412" s="133">
        <v>100</v>
      </c>
      <c r="I412" s="132">
        <v>10</v>
      </c>
      <c r="J412" s="132">
        <v>19.579999999999998</v>
      </c>
      <c r="K412" s="132">
        <v>3.91</v>
      </c>
      <c r="L412" s="132">
        <v>67.53</v>
      </c>
      <c r="M412" s="148">
        <v>47</v>
      </c>
      <c r="N412" s="152">
        <v>26</v>
      </c>
      <c r="O412" s="148"/>
      <c r="P412" s="125"/>
    </row>
    <row r="413" spans="1:16" s="3" customFormat="1" ht="12">
      <c r="A413" s="15" t="s">
        <v>865</v>
      </c>
      <c r="B413" s="31" t="s">
        <v>1512</v>
      </c>
      <c r="C413" s="57" t="s">
        <v>1600</v>
      </c>
      <c r="D413" s="53" t="s">
        <v>1601</v>
      </c>
      <c r="E413" s="53" t="s">
        <v>20</v>
      </c>
      <c r="F413" s="151">
        <v>69.099999999999994</v>
      </c>
      <c r="G413" s="132">
        <v>47.67</v>
      </c>
      <c r="H413" s="133">
        <v>100</v>
      </c>
      <c r="I413" s="132">
        <v>10</v>
      </c>
      <c r="J413" s="132">
        <v>15.54</v>
      </c>
      <c r="K413" s="132">
        <v>3.1</v>
      </c>
      <c r="L413" s="132">
        <v>60.77</v>
      </c>
      <c r="M413" s="148">
        <v>83</v>
      </c>
      <c r="N413" s="152">
        <v>42</v>
      </c>
      <c r="O413" s="148"/>
      <c r="P413" s="125" t="s">
        <v>1523</v>
      </c>
    </row>
    <row r="414" spans="1:16" s="7" customFormat="1" ht="12">
      <c r="A414" s="15" t="s">
        <v>865</v>
      </c>
      <c r="B414" s="37" t="s">
        <v>293</v>
      </c>
      <c r="C414" s="37" t="s">
        <v>1602</v>
      </c>
      <c r="D414" s="37" t="s">
        <v>1603</v>
      </c>
      <c r="E414" s="37" t="s">
        <v>23</v>
      </c>
      <c r="F414" s="133">
        <v>84.7</v>
      </c>
      <c r="G414" s="133">
        <v>59.29</v>
      </c>
      <c r="H414" s="133">
        <v>97</v>
      </c>
      <c r="I414" s="133">
        <v>9.6999999999999993</v>
      </c>
      <c r="J414" s="133">
        <v>6</v>
      </c>
      <c r="K414" s="133">
        <v>1.2</v>
      </c>
      <c r="L414" s="133">
        <v>70.19</v>
      </c>
      <c r="M414" s="153">
        <v>7</v>
      </c>
      <c r="N414" s="154">
        <v>7</v>
      </c>
      <c r="O414" s="153" t="s">
        <v>37</v>
      </c>
      <c r="P414" s="153" t="s">
        <v>479</v>
      </c>
    </row>
    <row r="415" spans="1:16" s="7" customFormat="1" ht="12">
      <c r="A415" s="15" t="s">
        <v>865</v>
      </c>
      <c r="B415" s="37" t="s">
        <v>293</v>
      </c>
      <c r="C415" s="37" t="s">
        <v>1604</v>
      </c>
      <c r="D415" s="37" t="s">
        <v>1605</v>
      </c>
      <c r="E415" s="37" t="s">
        <v>23</v>
      </c>
      <c r="F415" s="133">
        <v>77.5</v>
      </c>
      <c r="G415" s="133">
        <v>54.3</v>
      </c>
      <c r="H415" s="133">
        <v>97</v>
      </c>
      <c r="I415" s="133">
        <v>9.6999999999999993</v>
      </c>
      <c r="J415" s="133">
        <v>9</v>
      </c>
      <c r="K415" s="133">
        <v>1.8</v>
      </c>
      <c r="L415" s="133">
        <v>65.8</v>
      </c>
      <c r="M415" s="153">
        <v>39</v>
      </c>
      <c r="N415" s="154">
        <v>39</v>
      </c>
      <c r="O415" s="153"/>
      <c r="P415" s="153" t="s">
        <v>479</v>
      </c>
    </row>
    <row r="416" spans="1:16" s="7" customFormat="1" ht="12">
      <c r="A416" s="15" t="s">
        <v>865</v>
      </c>
      <c r="B416" s="37" t="s">
        <v>293</v>
      </c>
      <c r="C416" s="37" t="s">
        <v>1606</v>
      </c>
      <c r="D416" s="37" t="s">
        <v>1607</v>
      </c>
      <c r="E416" s="37" t="s">
        <v>23</v>
      </c>
      <c r="F416" s="133">
        <v>78.900000000000006</v>
      </c>
      <c r="G416" s="133">
        <v>55.3</v>
      </c>
      <c r="H416" s="133">
        <v>95</v>
      </c>
      <c r="I416" s="133">
        <v>9.5</v>
      </c>
      <c r="J416" s="133">
        <v>9</v>
      </c>
      <c r="K416" s="133">
        <v>1.8</v>
      </c>
      <c r="L416" s="133">
        <v>66.599999999999994</v>
      </c>
      <c r="M416" s="153">
        <v>28</v>
      </c>
      <c r="N416" s="154">
        <v>28</v>
      </c>
      <c r="O416" s="153"/>
      <c r="P416" s="153" t="s">
        <v>479</v>
      </c>
    </row>
    <row r="417" spans="1:16" s="7" customFormat="1" ht="12">
      <c r="A417" s="15" t="s">
        <v>865</v>
      </c>
      <c r="B417" s="37" t="s">
        <v>293</v>
      </c>
      <c r="C417" s="37" t="s">
        <v>1608</v>
      </c>
      <c r="D417" s="37" t="s">
        <v>1609</v>
      </c>
      <c r="E417" s="37" t="s">
        <v>23</v>
      </c>
      <c r="F417" s="133">
        <v>83.9</v>
      </c>
      <c r="G417" s="133">
        <v>58.73</v>
      </c>
      <c r="H417" s="133">
        <v>97</v>
      </c>
      <c r="I417" s="133">
        <v>9.6999999999999993</v>
      </c>
      <c r="J417" s="133">
        <v>29.5</v>
      </c>
      <c r="K417" s="133">
        <v>5.9</v>
      </c>
      <c r="L417" s="133">
        <v>74.33</v>
      </c>
      <c r="M417" s="153">
        <v>2</v>
      </c>
      <c r="N417" s="154">
        <v>2</v>
      </c>
      <c r="O417" s="153" t="s">
        <v>84</v>
      </c>
      <c r="P417" s="153"/>
    </row>
    <row r="418" spans="1:16" s="8" customFormat="1" ht="12">
      <c r="A418" s="15" t="s">
        <v>865</v>
      </c>
      <c r="B418" s="37" t="s">
        <v>293</v>
      </c>
      <c r="C418" s="37" t="s">
        <v>1610</v>
      </c>
      <c r="D418" s="37" t="s">
        <v>1611</v>
      </c>
      <c r="E418" s="37" t="s">
        <v>23</v>
      </c>
      <c r="F418" s="133">
        <v>66.900000000000006</v>
      </c>
      <c r="G418" s="133">
        <v>46.9</v>
      </c>
      <c r="H418" s="133">
        <v>95</v>
      </c>
      <c r="I418" s="133">
        <v>9.5</v>
      </c>
      <c r="J418" s="133">
        <v>10</v>
      </c>
      <c r="K418" s="133">
        <v>2</v>
      </c>
      <c r="L418" s="133">
        <v>58.4</v>
      </c>
      <c r="M418" s="153">
        <v>62</v>
      </c>
      <c r="N418" s="154">
        <v>62</v>
      </c>
      <c r="O418" s="153"/>
      <c r="P418" s="153" t="s">
        <v>1612</v>
      </c>
    </row>
    <row r="419" spans="1:16" s="7" customFormat="1" ht="12">
      <c r="A419" s="15" t="s">
        <v>865</v>
      </c>
      <c r="B419" s="37" t="s">
        <v>293</v>
      </c>
      <c r="C419" s="37" t="s">
        <v>1613</v>
      </c>
      <c r="D419" s="37" t="s">
        <v>1614</v>
      </c>
      <c r="E419" s="37" t="s">
        <v>23</v>
      </c>
      <c r="F419" s="133">
        <v>80.3</v>
      </c>
      <c r="G419" s="133">
        <v>56.21</v>
      </c>
      <c r="H419" s="133">
        <v>97</v>
      </c>
      <c r="I419" s="133">
        <v>9.6999999999999993</v>
      </c>
      <c r="J419" s="133">
        <v>15</v>
      </c>
      <c r="K419" s="133">
        <v>3</v>
      </c>
      <c r="L419" s="133">
        <v>69</v>
      </c>
      <c r="M419" s="153">
        <v>12</v>
      </c>
      <c r="N419" s="154">
        <v>12</v>
      </c>
      <c r="O419" s="153" t="s">
        <v>37</v>
      </c>
      <c r="P419" s="153"/>
    </row>
    <row r="420" spans="1:16" s="7" customFormat="1" ht="12">
      <c r="A420" s="15" t="s">
        <v>865</v>
      </c>
      <c r="B420" s="37" t="s">
        <v>293</v>
      </c>
      <c r="C420" s="37" t="s">
        <v>1616</v>
      </c>
      <c r="D420" s="37" t="s">
        <v>1617</v>
      </c>
      <c r="E420" s="37" t="s">
        <v>23</v>
      </c>
      <c r="F420" s="133">
        <v>79.900000000000006</v>
      </c>
      <c r="G420" s="133">
        <v>55.93</v>
      </c>
      <c r="H420" s="133">
        <v>97</v>
      </c>
      <c r="I420" s="133">
        <v>9.6999999999999993</v>
      </c>
      <c r="J420" s="133">
        <v>14.5</v>
      </c>
      <c r="K420" s="133">
        <v>2.9</v>
      </c>
      <c r="L420" s="133">
        <v>68.53</v>
      </c>
      <c r="M420" s="153">
        <v>17</v>
      </c>
      <c r="N420" s="154">
        <v>17</v>
      </c>
      <c r="O420" s="153"/>
      <c r="P420" s="153" t="s">
        <v>1615</v>
      </c>
    </row>
    <row r="421" spans="1:16" s="7" customFormat="1" ht="12">
      <c r="A421" s="15" t="s">
        <v>865</v>
      </c>
      <c r="B421" s="37" t="s">
        <v>293</v>
      </c>
      <c r="C421" s="37" t="s">
        <v>1618</v>
      </c>
      <c r="D421" s="37" t="s">
        <v>1619</v>
      </c>
      <c r="E421" s="37" t="s">
        <v>23</v>
      </c>
      <c r="F421" s="133">
        <v>85.7</v>
      </c>
      <c r="G421" s="133">
        <v>59.99</v>
      </c>
      <c r="H421" s="133">
        <v>97</v>
      </c>
      <c r="I421" s="133">
        <v>9.6999999999999993</v>
      </c>
      <c r="J421" s="133">
        <v>41</v>
      </c>
      <c r="K421" s="133">
        <v>8.1999999999999993</v>
      </c>
      <c r="L421" s="133">
        <v>77.89</v>
      </c>
      <c r="M421" s="153">
        <v>1</v>
      </c>
      <c r="N421" s="154">
        <v>1</v>
      </c>
      <c r="O421" s="153" t="s">
        <v>84</v>
      </c>
      <c r="P421" s="153"/>
    </row>
    <row r="422" spans="1:16" s="7" customFormat="1" ht="12">
      <c r="A422" s="15" t="s">
        <v>865</v>
      </c>
      <c r="B422" s="37" t="s">
        <v>293</v>
      </c>
      <c r="C422" s="37" t="s">
        <v>1620</v>
      </c>
      <c r="D422" s="37" t="s">
        <v>1621</v>
      </c>
      <c r="E422" s="37" t="s">
        <v>20</v>
      </c>
      <c r="F422" s="133">
        <v>82.2</v>
      </c>
      <c r="G422" s="133">
        <v>57.54</v>
      </c>
      <c r="H422" s="133">
        <v>97</v>
      </c>
      <c r="I422" s="133">
        <v>9.6999999999999993</v>
      </c>
      <c r="J422" s="133">
        <v>10</v>
      </c>
      <c r="K422" s="133">
        <v>2</v>
      </c>
      <c r="L422" s="133">
        <v>69.239999999999995</v>
      </c>
      <c r="M422" s="153">
        <v>10</v>
      </c>
      <c r="N422" s="154">
        <v>10</v>
      </c>
      <c r="O422" s="153" t="s">
        <v>37</v>
      </c>
      <c r="P422" s="153"/>
    </row>
    <row r="423" spans="1:16" s="7" customFormat="1" ht="12">
      <c r="A423" s="15" t="s">
        <v>865</v>
      </c>
      <c r="B423" s="37" t="s">
        <v>293</v>
      </c>
      <c r="C423" s="37" t="s">
        <v>1622</v>
      </c>
      <c r="D423" s="37" t="s">
        <v>1623</v>
      </c>
      <c r="E423" s="37" t="s">
        <v>23</v>
      </c>
      <c r="F423" s="133">
        <v>82.3</v>
      </c>
      <c r="G423" s="133">
        <v>57.7</v>
      </c>
      <c r="H423" s="133">
        <v>100</v>
      </c>
      <c r="I423" s="133">
        <v>10</v>
      </c>
      <c r="J423" s="133">
        <v>6</v>
      </c>
      <c r="K423" s="133">
        <v>1.2</v>
      </c>
      <c r="L423" s="133">
        <v>68.900000000000006</v>
      </c>
      <c r="M423" s="153">
        <v>14</v>
      </c>
      <c r="N423" s="154">
        <v>14</v>
      </c>
      <c r="O423" s="153"/>
      <c r="P423" s="153"/>
    </row>
    <row r="424" spans="1:16" s="7" customFormat="1" ht="12">
      <c r="A424" s="15" t="s">
        <v>865</v>
      </c>
      <c r="B424" s="37" t="s">
        <v>293</v>
      </c>
      <c r="C424" s="37" t="s">
        <v>1624</v>
      </c>
      <c r="D424" s="37" t="s">
        <v>1625</v>
      </c>
      <c r="E424" s="37" t="s">
        <v>23</v>
      </c>
      <c r="F424" s="133">
        <v>77.5</v>
      </c>
      <c r="G424" s="133">
        <v>54.3</v>
      </c>
      <c r="H424" s="133">
        <v>100</v>
      </c>
      <c r="I424" s="133">
        <v>10</v>
      </c>
      <c r="J424" s="133">
        <v>8.5</v>
      </c>
      <c r="K424" s="133">
        <v>1.7</v>
      </c>
      <c r="L424" s="133">
        <v>66</v>
      </c>
      <c r="M424" s="153">
        <v>37</v>
      </c>
      <c r="N424" s="154">
        <v>37</v>
      </c>
      <c r="O424" s="153"/>
      <c r="P424" s="153"/>
    </row>
    <row r="425" spans="1:16" s="7" customFormat="1" ht="12">
      <c r="A425" s="15" t="s">
        <v>865</v>
      </c>
      <c r="B425" s="37" t="s">
        <v>293</v>
      </c>
      <c r="C425" s="37" t="s">
        <v>1626</v>
      </c>
      <c r="D425" s="37" t="s">
        <v>1627</v>
      </c>
      <c r="E425" s="37" t="s">
        <v>23</v>
      </c>
      <c r="F425" s="133">
        <v>78.5</v>
      </c>
      <c r="G425" s="133">
        <v>54.95</v>
      </c>
      <c r="H425" s="133">
        <v>100</v>
      </c>
      <c r="I425" s="133">
        <v>10</v>
      </c>
      <c r="J425" s="133">
        <v>28</v>
      </c>
      <c r="K425" s="133">
        <v>5.6</v>
      </c>
      <c r="L425" s="133">
        <v>70.55</v>
      </c>
      <c r="M425" s="153">
        <v>6</v>
      </c>
      <c r="N425" s="154">
        <v>6</v>
      </c>
      <c r="O425" s="153" t="s">
        <v>26</v>
      </c>
      <c r="P425" s="153"/>
    </row>
    <row r="426" spans="1:16" s="7" customFormat="1" ht="12">
      <c r="A426" s="15" t="s">
        <v>865</v>
      </c>
      <c r="B426" s="37" t="s">
        <v>293</v>
      </c>
      <c r="C426" s="37" t="s">
        <v>1628</v>
      </c>
      <c r="D426" s="37" t="s">
        <v>1629</v>
      </c>
      <c r="E426" s="37" t="s">
        <v>20</v>
      </c>
      <c r="F426" s="133">
        <v>74.099999999999994</v>
      </c>
      <c r="G426" s="133">
        <v>51.87</v>
      </c>
      <c r="H426" s="133">
        <v>92</v>
      </c>
      <c r="I426" s="133">
        <v>9.1999999999999993</v>
      </c>
      <c r="J426" s="133">
        <v>17</v>
      </c>
      <c r="K426" s="133">
        <v>3.4</v>
      </c>
      <c r="L426" s="133">
        <v>64.47</v>
      </c>
      <c r="M426" s="153">
        <v>47</v>
      </c>
      <c r="N426" s="154">
        <v>47</v>
      </c>
      <c r="O426" s="153"/>
      <c r="P426" s="153" t="s">
        <v>1630</v>
      </c>
    </row>
    <row r="427" spans="1:16" s="8" customFormat="1" ht="12">
      <c r="A427" s="15" t="s">
        <v>865</v>
      </c>
      <c r="B427" s="37" t="s">
        <v>293</v>
      </c>
      <c r="C427" s="37" t="s">
        <v>1631</v>
      </c>
      <c r="D427" s="37" t="s">
        <v>1632</v>
      </c>
      <c r="E427" s="37" t="s">
        <v>23</v>
      </c>
      <c r="F427" s="133">
        <v>78.7</v>
      </c>
      <c r="G427" s="133">
        <v>55.1</v>
      </c>
      <c r="H427" s="133">
        <v>100</v>
      </c>
      <c r="I427" s="133">
        <v>10</v>
      </c>
      <c r="J427" s="133">
        <v>6</v>
      </c>
      <c r="K427" s="133">
        <v>1.2</v>
      </c>
      <c r="L427" s="133">
        <v>66.3</v>
      </c>
      <c r="M427" s="153">
        <v>31</v>
      </c>
      <c r="N427" s="154">
        <v>31</v>
      </c>
      <c r="O427" s="153"/>
      <c r="P427" s="153"/>
    </row>
    <row r="428" spans="1:16" s="7" customFormat="1" ht="12">
      <c r="A428" s="15" t="s">
        <v>865</v>
      </c>
      <c r="B428" s="37" t="s">
        <v>293</v>
      </c>
      <c r="C428" s="37" t="s">
        <v>1633</v>
      </c>
      <c r="D428" s="37" t="s">
        <v>1634</v>
      </c>
      <c r="E428" s="37" t="s">
        <v>23</v>
      </c>
      <c r="F428" s="133">
        <v>73.400000000000006</v>
      </c>
      <c r="G428" s="133">
        <v>51.38</v>
      </c>
      <c r="H428" s="133">
        <v>100</v>
      </c>
      <c r="I428" s="133">
        <v>10</v>
      </c>
      <c r="J428" s="133">
        <v>10</v>
      </c>
      <c r="K428" s="133">
        <v>2</v>
      </c>
      <c r="L428" s="133">
        <v>63.38</v>
      </c>
      <c r="M428" s="153">
        <v>52</v>
      </c>
      <c r="N428" s="154">
        <v>52</v>
      </c>
      <c r="O428" s="153"/>
      <c r="P428" s="153" t="s">
        <v>471</v>
      </c>
    </row>
    <row r="429" spans="1:16" s="7" customFormat="1" ht="12">
      <c r="A429" s="15" t="s">
        <v>865</v>
      </c>
      <c r="B429" s="37" t="s">
        <v>293</v>
      </c>
      <c r="C429" s="37" t="s">
        <v>1635</v>
      </c>
      <c r="D429" s="37" t="s">
        <v>1636</v>
      </c>
      <c r="E429" s="37" t="s">
        <v>20</v>
      </c>
      <c r="F429" s="133">
        <v>75.099999999999994</v>
      </c>
      <c r="G429" s="133">
        <v>52.57</v>
      </c>
      <c r="H429" s="133">
        <v>97</v>
      </c>
      <c r="I429" s="133">
        <v>9.6999999999999993</v>
      </c>
      <c r="J429" s="133">
        <v>10</v>
      </c>
      <c r="K429" s="133">
        <v>2</v>
      </c>
      <c r="L429" s="133">
        <v>64.27</v>
      </c>
      <c r="M429" s="153">
        <v>50</v>
      </c>
      <c r="N429" s="154">
        <v>50</v>
      </c>
      <c r="O429" s="153"/>
      <c r="P429" s="153" t="s">
        <v>1615</v>
      </c>
    </row>
    <row r="430" spans="1:16" s="8" customFormat="1" ht="12">
      <c r="A430" s="15" t="s">
        <v>865</v>
      </c>
      <c r="B430" s="37" t="s">
        <v>293</v>
      </c>
      <c r="C430" s="37" t="s">
        <v>1637</v>
      </c>
      <c r="D430" s="37" t="s">
        <v>1638</v>
      </c>
      <c r="E430" s="37" t="s">
        <v>23</v>
      </c>
      <c r="F430" s="133">
        <v>72.099999999999994</v>
      </c>
      <c r="G430" s="133">
        <v>50.5</v>
      </c>
      <c r="H430" s="133">
        <v>100</v>
      </c>
      <c r="I430" s="133">
        <v>10</v>
      </c>
      <c r="J430" s="133">
        <v>14</v>
      </c>
      <c r="K430" s="133">
        <v>2.8</v>
      </c>
      <c r="L430" s="133">
        <v>63.3</v>
      </c>
      <c r="M430" s="153">
        <v>53</v>
      </c>
      <c r="N430" s="154">
        <v>53</v>
      </c>
      <c r="O430" s="153"/>
      <c r="P430" s="153"/>
    </row>
    <row r="431" spans="1:16" s="7" customFormat="1" ht="12">
      <c r="A431" s="15" t="s">
        <v>865</v>
      </c>
      <c r="B431" s="37" t="s">
        <v>293</v>
      </c>
      <c r="C431" s="37" t="s">
        <v>1639</v>
      </c>
      <c r="D431" s="37" t="s">
        <v>1640</v>
      </c>
      <c r="E431" s="37" t="s">
        <v>23</v>
      </c>
      <c r="F431" s="133">
        <v>77.5</v>
      </c>
      <c r="G431" s="133">
        <v>54.3</v>
      </c>
      <c r="H431" s="133">
        <v>100</v>
      </c>
      <c r="I431" s="133">
        <v>10</v>
      </c>
      <c r="J431" s="133">
        <v>11</v>
      </c>
      <c r="K431" s="133">
        <v>2.2000000000000002</v>
      </c>
      <c r="L431" s="133">
        <v>66.5</v>
      </c>
      <c r="M431" s="153">
        <v>30</v>
      </c>
      <c r="N431" s="154">
        <v>30</v>
      </c>
      <c r="O431" s="153"/>
      <c r="P431" s="153"/>
    </row>
    <row r="432" spans="1:16" s="7" customFormat="1" ht="12">
      <c r="A432" s="15" t="s">
        <v>865</v>
      </c>
      <c r="B432" s="37" t="s">
        <v>293</v>
      </c>
      <c r="C432" s="37" t="s">
        <v>1641</v>
      </c>
      <c r="D432" s="37" t="s">
        <v>1642</v>
      </c>
      <c r="E432" s="37" t="s">
        <v>23</v>
      </c>
      <c r="F432" s="133">
        <v>73.8</v>
      </c>
      <c r="G432" s="133">
        <v>51.7</v>
      </c>
      <c r="H432" s="133">
        <v>100</v>
      </c>
      <c r="I432" s="133">
        <v>10</v>
      </c>
      <c r="J432" s="133">
        <v>15</v>
      </c>
      <c r="K432" s="133">
        <v>3</v>
      </c>
      <c r="L432" s="133">
        <v>64.7</v>
      </c>
      <c r="M432" s="153">
        <v>45</v>
      </c>
      <c r="N432" s="154">
        <v>45</v>
      </c>
      <c r="O432" s="153"/>
      <c r="P432" s="153"/>
    </row>
    <row r="433" spans="1:16" s="7" customFormat="1" ht="12">
      <c r="A433" s="15" t="s">
        <v>865</v>
      </c>
      <c r="B433" s="37" t="s">
        <v>293</v>
      </c>
      <c r="C433" s="37" t="s">
        <v>1643</v>
      </c>
      <c r="D433" s="37" t="s">
        <v>1644</v>
      </c>
      <c r="E433" s="37" t="s">
        <v>20</v>
      </c>
      <c r="F433" s="133">
        <v>77.900000000000006</v>
      </c>
      <c r="G433" s="133">
        <v>54.53</v>
      </c>
      <c r="H433" s="133">
        <v>97</v>
      </c>
      <c r="I433" s="133">
        <v>9.6999999999999993</v>
      </c>
      <c r="J433" s="133">
        <v>9</v>
      </c>
      <c r="K433" s="133">
        <v>1.8</v>
      </c>
      <c r="L433" s="133">
        <v>66.03</v>
      </c>
      <c r="M433" s="153">
        <v>35</v>
      </c>
      <c r="N433" s="154">
        <v>35</v>
      </c>
      <c r="O433" s="153"/>
      <c r="P433" s="153" t="s">
        <v>1615</v>
      </c>
    </row>
    <row r="434" spans="1:16" s="7" customFormat="1" ht="12">
      <c r="A434" s="15" t="s">
        <v>865</v>
      </c>
      <c r="B434" s="37" t="s">
        <v>293</v>
      </c>
      <c r="C434" s="37">
        <v>1440518121</v>
      </c>
      <c r="D434" s="37" t="s">
        <v>1645</v>
      </c>
      <c r="E434" s="37" t="s">
        <v>23</v>
      </c>
      <c r="F434" s="133">
        <v>82</v>
      </c>
      <c r="G434" s="133">
        <v>57.4</v>
      </c>
      <c r="H434" s="133">
        <v>100</v>
      </c>
      <c r="I434" s="133">
        <v>10</v>
      </c>
      <c r="J434" s="133">
        <v>6</v>
      </c>
      <c r="K434" s="133">
        <v>1.2</v>
      </c>
      <c r="L434" s="133">
        <v>68.599999999999994</v>
      </c>
      <c r="M434" s="153">
        <v>16</v>
      </c>
      <c r="N434" s="154">
        <v>16</v>
      </c>
      <c r="O434" s="153"/>
      <c r="P434" s="153"/>
    </row>
    <row r="435" spans="1:16" s="7" customFormat="1" ht="12">
      <c r="A435" s="15" t="s">
        <v>865</v>
      </c>
      <c r="B435" s="37" t="s">
        <v>293</v>
      </c>
      <c r="C435" s="37" t="s">
        <v>1646</v>
      </c>
      <c r="D435" s="37" t="s">
        <v>1647</v>
      </c>
      <c r="E435" s="37" t="s">
        <v>23</v>
      </c>
      <c r="F435" s="133">
        <v>82</v>
      </c>
      <c r="G435" s="133">
        <v>57.4</v>
      </c>
      <c r="H435" s="133">
        <v>100</v>
      </c>
      <c r="I435" s="133">
        <v>10</v>
      </c>
      <c r="J435" s="133">
        <v>7</v>
      </c>
      <c r="K435" s="133">
        <v>1.4</v>
      </c>
      <c r="L435" s="133">
        <v>68.8</v>
      </c>
      <c r="M435" s="153">
        <v>15</v>
      </c>
      <c r="N435" s="154">
        <v>15</v>
      </c>
      <c r="O435" s="153"/>
      <c r="P435" s="153"/>
    </row>
    <row r="436" spans="1:16" s="7" customFormat="1" ht="12">
      <c r="A436" s="15" t="s">
        <v>865</v>
      </c>
      <c r="B436" s="37" t="s">
        <v>293</v>
      </c>
      <c r="C436" s="37">
        <v>1440518124</v>
      </c>
      <c r="D436" s="37" t="s">
        <v>1648</v>
      </c>
      <c r="E436" s="37" t="s">
        <v>20</v>
      </c>
      <c r="F436" s="133">
        <v>76.7</v>
      </c>
      <c r="G436" s="133">
        <v>53.7</v>
      </c>
      <c r="H436" s="133">
        <v>97</v>
      </c>
      <c r="I436" s="133">
        <v>9.6999999999999993</v>
      </c>
      <c r="J436" s="133">
        <v>16</v>
      </c>
      <c r="K436" s="133">
        <v>3.2</v>
      </c>
      <c r="L436" s="133">
        <v>66.599999999999994</v>
      </c>
      <c r="M436" s="153">
        <v>27</v>
      </c>
      <c r="N436" s="154">
        <v>27</v>
      </c>
      <c r="O436" s="153"/>
      <c r="P436" s="153" t="s">
        <v>137</v>
      </c>
    </row>
    <row r="437" spans="1:16" s="7" customFormat="1" ht="12">
      <c r="A437" s="15" t="s">
        <v>865</v>
      </c>
      <c r="B437" s="37" t="s">
        <v>293</v>
      </c>
      <c r="C437" s="37" t="s">
        <v>1649</v>
      </c>
      <c r="D437" s="37" t="s">
        <v>1650</v>
      </c>
      <c r="E437" s="37" t="s">
        <v>23</v>
      </c>
      <c r="F437" s="133">
        <v>77.099999999999994</v>
      </c>
      <c r="G437" s="133">
        <v>53.97</v>
      </c>
      <c r="H437" s="133">
        <v>100</v>
      </c>
      <c r="I437" s="133">
        <v>10</v>
      </c>
      <c r="J437" s="133">
        <v>11</v>
      </c>
      <c r="K437" s="133">
        <v>2</v>
      </c>
      <c r="L437" s="133">
        <v>66.17</v>
      </c>
      <c r="M437" s="153">
        <v>33</v>
      </c>
      <c r="N437" s="154">
        <v>33</v>
      </c>
      <c r="O437" s="153"/>
      <c r="P437" s="153" t="s">
        <v>471</v>
      </c>
    </row>
    <row r="438" spans="1:16" s="7" customFormat="1" ht="12">
      <c r="A438" s="15" t="s">
        <v>865</v>
      </c>
      <c r="B438" s="37" t="s">
        <v>293</v>
      </c>
      <c r="C438" s="37" t="s">
        <v>1651</v>
      </c>
      <c r="D438" s="37" t="s">
        <v>1652</v>
      </c>
      <c r="E438" s="37" t="s">
        <v>20</v>
      </c>
      <c r="F438" s="133">
        <v>76.900000000000006</v>
      </c>
      <c r="G438" s="133">
        <v>53.9</v>
      </c>
      <c r="H438" s="133">
        <v>100</v>
      </c>
      <c r="I438" s="133">
        <v>10</v>
      </c>
      <c r="J438" s="133">
        <v>25</v>
      </c>
      <c r="K438" s="133">
        <v>5</v>
      </c>
      <c r="L438" s="133">
        <v>68.900000000000006</v>
      </c>
      <c r="M438" s="153">
        <v>13</v>
      </c>
      <c r="N438" s="154">
        <v>13</v>
      </c>
      <c r="O438" s="153" t="s">
        <v>206</v>
      </c>
      <c r="P438" s="153"/>
    </row>
    <row r="439" spans="1:16" s="7" customFormat="1" ht="12">
      <c r="A439" s="15" t="s">
        <v>865</v>
      </c>
      <c r="B439" s="37" t="s">
        <v>293</v>
      </c>
      <c r="C439" s="37" t="s">
        <v>1653</v>
      </c>
      <c r="D439" s="37" t="s">
        <v>1654</v>
      </c>
      <c r="E439" s="37" t="s">
        <v>23</v>
      </c>
      <c r="F439" s="133">
        <v>80.2</v>
      </c>
      <c r="G439" s="133">
        <v>56.14</v>
      </c>
      <c r="H439" s="133">
        <v>100</v>
      </c>
      <c r="I439" s="133">
        <v>10</v>
      </c>
      <c r="J439" s="133">
        <v>19</v>
      </c>
      <c r="K439" s="133">
        <v>3.8</v>
      </c>
      <c r="L439" s="133">
        <v>69.94</v>
      </c>
      <c r="M439" s="153">
        <v>9</v>
      </c>
      <c r="N439" s="154">
        <v>9</v>
      </c>
      <c r="O439" s="153" t="s">
        <v>37</v>
      </c>
      <c r="P439" s="153"/>
    </row>
    <row r="440" spans="1:16" s="7" customFormat="1" ht="12">
      <c r="A440" s="15" t="s">
        <v>865</v>
      </c>
      <c r="B440" s="37" t="s">
        <v>293</v>
      </c>
      <c r="C440" s="37" t="s">
        <v>1655</v>
      </c>
      <c r="D440" s="37" t="s">
        <v>1656</v>
      </c>
      <c r="E440" s="37" t="s">
        <v>23</v>
      </c>
      <c r="F440" s="133">
        <v>82.3</v>
      </c>
      <c r="G440" s="133">
        <v>57.61</v>
      </c>
      <c r="H440" s="133">
        <v>100</v>
      </c>
      <c r="I440" s="133">
        <v>10</v>
      </c>
      <c r="J440" s="133">
        <v>12</v>
      </c>
      <c r="K440" s="133">
        <v>2.4</v>
      </c>
      <c r="L440" s="133">
        <v>70.010000000000005</v>
      </c>
      <c r="M440" s="153">
        <v>8</v>
      </c>
      <c r="N440" s="154">
        <v>8</v>
      </c>
      <c r="O440" s="153" t="s">
        <v>37</v>
      </c>
      <c r="P440" s="153"/>
    </row>
    <row r="441" spans="1:16" s="7" customFormat="1" ht="12">
      <c r="A441" s="15" t="s">
        <v>865</v>
      </c>
      <c r="B441" s="37" t="s">
        <v>293</v>
      </c>
      <c r="C441" s="37" t="s">
        <v>1657</v>
      </c>
      <c r="D441" s="37" t="s">
        <v>1658</v>
      </c>
      <c r="E441" s="37" t="s">
        <v>23</v>
      </c>
      <c r="F441" s="133">
        <v>81.7</v>
      </c>
      <c r="G441" s="133">
        <v>57.2</v>
      </c>
      <c r="H441" s="133">
        <v>100</v>
      </c>
      <c r="I441" s="133">
        <v>10</v>
      </c>
      <c r="J441" s="133">
        <v>31</v>
      </c>
      <c r="K441" s="133">
        <v>6.2</v>
      </c>
      <c r="L441" s="133">
        <v>73.400000000000006</v>
      </c>
      <c r="M441" s="153">
        <v>3</v>
      </c>
      <c r="N441" s="154">
        <v>3</v>
      </c>
      <c r="O441" s="153" t="s">
        <v>26</v>
      </c>
      <c r="P441" s="153"/>
    </row>
    <row r="442" spans="1:16" s="7" customFormat="1" ht="12">
      <c r="A442" s="15" t="s">
        <v>865</v>
      </c>
      <c r="B442" s="37" t="s">
        <v>293</v>
      </c>
      <c r="C442" s="37">
        <v>1440518130</v>
      </c>
      <c r="D442" s="37" t="s">
        <v>1659</v>
      </c>
      <c r="E442" s="37" t="s">
        <v>23</v>
      </c>
      <c r="F442" s="133">
        <v>84.6</v>
      </c>
      <c r="G442" s="133">
        <v>59.3</v>
      </c>
      <c r="H442" s="133">
        <v>100</v>
      </c>
      <c r="I442" s="133">
        <v>10</v>
      </c>
      <c r="J442" s="133">
        <v>15</v>
      </c>
      <c r="K442" s="133">
        <v>3</v>
      </c>
      <c r="L442" s="133">
        <v>72.3</v>
      </c>
      <c r="M442" s="153">
        <v>5</v>
      </c>
      <c r="N442" s="154">
        <v>5</v>
      </c>
      <c r="O442" s="153" t="s">
        <v>26</v>
      </c>
      <c r="P442" s="153"/>
    </row>
    <row r="443" spans="1:16" s="7" customFormat="1" ht="12">
      <c r="A443" s="15" t="s">
        <v>865</v>
      </c>
      <c r="B443" s="37" t="s">
        <v>293</v>
      </c>
      <c r="C443" s="37" t="s">
        <v>1660</v>
      </c>
      <c r="D443" s="37" t="s">
        <v>1661</v>
      </c>
      <c r="E443" s="37" t="s">
        <v>23</v>
      </c>
      <c r="F443" s="133">
        <v>77</v>
      </c>
      <c r="G443" s="133">
        <v>53.9</v>
      </c>
      <c r="H443" s="133">
        <v>100</v>
      </c>
      <c r="I443" s="133">
        <v>10</v>
      </c>
      <c r="J443" s="133">
        <v>6.5</v>
      </c>
      <c r="K443" s="133">
        <v>1.3</v>
      </c>
      <c r="L443" s="133">
        <v>65.2</v>
      </c>
      <c r="M443" s="153">
        <v>42</v>
      </c>
      <c r="N443" s="154">
        <v>42</v>
      </c>
      <c r="O443" s="153"/>
      <c r="P443" s="153" t="s">
        <v>471</v>
      </c>
    </row>
    <row r="444" spans="1:16" s="7" customFormat="1" ht="12">
      <c r="A444" s="15" t="s">
        <v>865</v>
      </c>
      <c r="B444" s="37" t="s">
        <v>293</v>
      </c>
      <c r="C444" s="37" t="s">
        <v>1662</v>
      </c>
      <c r="D444" s="37" t="s">
        <v>1663</v>
      </c>
      <c r="E444" s="37" t="s">
        <v>23</v>
      </c>
      <c r="F444" s="133">
        <v>75</v>
      </c>
      <c r="G444" s="133">
        <v>52.5</v>
      </c>
      <c r="H444" s="133">
        <v>100</v>
      </c>
      <c r="I444" s="133">
        <v>10</v>
      </c>
      <c r="J444" s="133">
        <v>0</v>
      </c>
      <c r="K444" s="133">
        <v>0</v>
      </c>
      <c r="L444" s="133">
        <v>62.5</v>
      </c>
      <c r="M444" s="153">
        <v>55</v>
      </c>
      <c r="N444" s="154">
        <v>55</v>
      </c>
      <c r="O444" s="153"/>
      <c r="P444" s="153"/>
    </row>
    <row r="445" spans="1:16" s="7" customFormat="1" ht="12">
      <c r="A445" s="15" t="s">
        <v>865</v>
      </c>
      <c r="B445" s="37" t="s">
        <v>293</v>
      </c>
      <c r="C445" s="37" t="s">
        <v>1664</v>
      </c>
      <c r="D445" s="37" t="s">
        <v>1665</v>
      </c>
      <c r="E445" s="37" t="s">
        <v>23</v>
      </c>
      <c r="F445" s="133">
        <v>78.7</v>
      </c>
      <c r="G445" s="133">
        <v>55.09</v>
      </c>
      <c r="H445" s="133">
        <v>100</v>
      </c>
      <c r="I445" s="133">
        <v>10</v>
      </c>
      <c r="J445" s="133">
        <v>0</v>
      </c>
      <c r="K445" s="133">
        <v>0</v>
      </c>
      <c r="L445" s="133">
        <v>65.09</v>
      </c>
      <c r="M445" s="153">
        <v>44</v>
      </c>
      <c r="N445" s="154">
        <v>44</v>
      </c>
      <c r="O445" s="153"/>
      <c r="P445" s="153"/>
    </row>
    <row r="446" spans="1:16" s="7" customFormat="1" ht="12">
      <c r="A446" s="15" t="s">
        <v>865</v>
      </c>
      <c r="B446" s="37" t="s">
        <v>293</v>
      </c>
      <c r="C446" s="37" t="s">
        <v>1666</v>
      </c>
      <c r="D446" s="37" t="s">
        <v>1667</v>
      </c>
      <c r="E446" s="37" t="s">
        <v>23</v>
      </c>
      <c r="F446" s="133">
        <v>72.900000000000006</v>
      </c>
      <c r="G446" s="133">
        <v>51.03</v>
      </c>
      <c r="H446" s="133">
        <v>100</v>
      </c>
      <c r="I446" s="133">
        <v>10</v>
      </c>
      <c r="J446" s="133">
        <v>13</v>
      </c>
      <c r="K446" s="133">
        <v>2.6</v>
      </c>
      <c r="L446" s="133">
        <v>63.63</v>
      </c>
      <c r="M446" s="153">
        <v>51</v>
      </c>
      <c r="N446" s="154">
        <v>51</v>
      </c>
      <c r="O446" s="153"/>
      <c r="P446" s="153"/>
    </row>
    <row r="447" spans="1:16" s="8" customFormat="1" ht="12">
      <c r="A447" s="15" t="s">
        <v>865</v>
      </c>
      <c r="B447" s="37" t="s">
        <v>293</v>
      </c>
      <c r="C447" s="37" t="s">
        <v>1668</v>
      </c>
      <c r="D447" s="37" t="s">
        <v>1669</v>
      </c>
      <c r="E447" s="37" t="s">
        <v>23</v>
      </c>
      <c r="F447" s="133">
        <v>70.400000000000006</v>
      </c>
      <c r="G447" s="133">
        <v>49.3</v>
      </c>
      <c r="H447" s="133">
        <v>100</v>
      </c>
      <c r="I447" s="133">
        <v>10</v>
      </c>
      <c r="J447" s="133">
        <v>9</v>
      </c>
      <c r="K447" s="133">
        <v>1.8</v>
      </c>
      <c r="L447" s="133">
        <v>61.1</v>
      </c>
      <c r="M447" s="153">
        <v>58</v>
      </c>
      <c r="N447" s="154">
        <v>58</v>
      </c>
      <c r="O447" s="153"/>
      <c r="P447" s="153"/>
    </row>
    <row r="448" spans="1:16" s="7" customFormat="1" ht="12">
      <c r="A448" s="15" t="s">
        <v>865</v>
      </c>
      <c r="B448" s="37" t="s">
        <v>293</v>
      </c>
      <c r="C448" s="37" t="s">
        <v>1670</v>
      </c>
      <c r="D448" s="37" t="s">
        <v>1671</v>
      </c>
      <c r="E448" s="37" t="s">
        <v>23</v>
      </c>
      <c r="F448" s="133">
        <v>76.599999999999994</v>
      </c>
      <c r="G448" s="133">
        <v>53.7</v>
      </c>
      <c r="H448" s="133">
        <v>100</v>
      </c>
      <c r="I448" s="133">
        <v>10</v>
      </c>
      <c r="J448" s="133">
        <v>17</v>
      </c>
      <c r="K448" s="133">
        <v>3.4</v>
      </c>
      <c r="L448" s="133">
        <v>67.099999999999994</v>
      </c>
      <c r="M448" s="153">
        <v>26</v>
      </c>
      <c r="N448" s="154">
        <v>26</v>
      </c>
      <c r="O448" s="153"/>
      <c r="P448" s="153" t="s">
        <v>471</v>
      </c>
    </row>
    <row r="449" spans="1:16" s="8" customFormat="1" ht="12">
      <c r="A449" s="15" t="s">
        <v>865</v>
      </c>
      <c r="B449" s="37" t="s">
        <v>293</v>
      </c>
      <c r="C449" s="37" t="s">
        <v>1672</v>
      </c>
      <c r="D449" s="37" t="s">
        <v>1673</v>
      </c>
      <c r="E449" s="37" t="s">
        <v>20</v>
      </c>
      <c r="F449" s="133">
        <v>65.3</v>
      </c>
      <c r="G449" s="133">
        <v>45.8</v>
      </c>
      <c r="H449" s="133">
        <v>100</v>
      </c>
      <c r="I449" s="133">
        <v>10</v>
      </c>
      <c r="J449" s="133">
        <v>6</v>
      </c>
      <c r="K449" s="133">
        <v>1.2</v>
      </c>
      <c r="L449" s="133">
        <v>57</v>
      </c>
      <c r="M449" s="153">
        <v>63</v>
      </c>
      <c r="N449" s="154">
        <v>63</v>
      </c>
      <c r="O449" s="153"/>
      <c r="P449" s="153" t="s">
        <v>471</v>
      </c>
    </row>
    <row r="450" spans="1:16" s="7" customFormat="1" ht="12">
      <c r="A450" s="15" t="s">
        <v>865</v>
      </c>
      <c r="B450" s="37" t="s">
        <v>293</v>
      </c>
      <c r="C450" s="37" t="s">
        <v>1674</v>
      </c>
      <c r="D450" s="37" t="s">
        <v>1675</v>
      </c>
      <c r="E450" s="37" t="s">
        <v>23</v>
      </c>
      <c r="F450" s="133">
        <v>80.5</v>
      </c>
      <c r="G450" s="133">
        <v>56.35</v>
      </c>
      <c r="H450" s="133">
        <v>100</v>
      </c>
      <c r="I450" s="133">
        <v>10</v>
      </c>
      <c r="J450" s="133">
        <v>8</v>
      </c>
      <c r="K450" s="133">
        <v>1.6</v>
      </c>
      <c r="L450" s="133">
        <v>67.95</v>
      </c>
      <c r="M450" s="153">
        <v>21</v>
      </c>
      <c r="N450" s="154">
        <v>21</v>
      </c>
      <c r="O450" s="153"/>
      <c r="P450" s="153"/>
    </row>
    <row r="451" spans="1:16" s="7" customFormat="1" ht="12">
      <c r="A451" s="15" t="s">
        <v>865</v>
      </c>
      <c r="B451" s="37" t="s">
        <v>293</v>
      </c>
      <c r="C451" s="37" t="s">
        <v>1676</v>
      </c>
      <c r="D451" s="37" t="s">
        <v>1677</v>
      </c>
      <c r="E451" s="37" t="s">
        <v>23</v>
      </c>
      <c r="F451" s="133">
        <v>77.3</v>
      </c>
      <c r="G451" s="133">
        <v>54.2</v>
      </c>
      <c r="H451" s="133">
        <v>100</v>
      </c>
      <c r="I451" s="133">
        <v>10</v>
      </c>
      <c r="J451" s="133">
        <v>5</v>
      </c>
      <c r="K451" s="133">
        <v>1</v>
      </c>
      <c r="L451" s="133">
        <v>65.2</v>
      </c>
      <c r="M451" s="153">
        <v>43</v>
      </c>
      <c r="N451" s="154">
        <v>43</v>
      </c>
      <c r="O451" s="153"/>
      <c r="P451" s="153"/>
    </row>
    <row r="452" spans="1:16" s="8" customFormat="1" ht="12">
      <c r="A452" s="15" t="s">
        <v>865</v>
      </c>
      <c r="B452" s="37" t="s">
        <v>293</v>
      </c>
      <c r="C452" s="37" t="s">
        <v>1678</v>
      </c>
      <c r="D452" s="37" t="s">
        <v>1679</v>
      </c>
      <c r="E452" s="37" t="s">
        <v>23</v>
      </c>
      <c r="F452" s="133">
        <v>71</v>
      </c>
      <c r="G452" s="133">
        <v>49.7</v>
      </c>
      <c r="H452" s="133">
        <v>95</v>
      </c>
      <c r="I452" s="133">
        <v>9.5</v>
      </c>
      <c r="J452" s="133">
        <v>7</v>
      </c>
      <c r="K452" s="133">
        <v>1.4</v>
      </c>
      <c r="L452" s="133">
        <v>60.6</v>
      </c>
      <c r="M452" s="153">
        <v>59</v>
      </c>
      <c r="N452" s="154">
        <v>59</v>
      </c>
      <c r="O452" s="153"/>
      <c r="P452" s="153" t="s">
        <v>1680</v>
      </c>
    </row>
    <row r="453" spans="1:16" s="7" customFormat="1" ht="12">
      <c r="A453" s="15" t="s">
        <v>865</v>
      </c>
      <c r="B453" s="37" t="s">
        <v>293</v>
      </c>
      <c r="C453" s="37" t="s">
        <v>1681</v>
      </c>
      <c r="D453" s="37" t="s">
        <v>1682</v>
      </c>
      <c r="E453" s="37" t="s">
        <v>23</v>
      </c>
      <c r="F453" s="133">
        <v>79.400000000000006</v>
      </c>
      <c r="G453" s="133">
        <v>55.58</v>
      </c>
      <c r="H453" s="133">
        <v>97</v>
      </c>
      <c r="I453" s="133">
        <v>9.6999999999999993</v>
      </c>
      <c r="J453" s="133">
        <v>4</v>
      </c>
      <c r="K453" s="133">
        <v>0.8</v>
      </c>
      <c r="L453" s="133">
        <v>66.08</v>
      </c>
      <c r="M453" s="153">
        <v>34</v>
      </c>
      <c r="N453" s="154">
        <v>34</v>
      </c>
      <c r="O453" s="153"/>
      <c r="P453" s="153" t="s">
        <v>1683</v>
      </c>
    </row>
    <row r="454" spans="1:16" s="7" customFormat="1" ht="12">
      <c r="A454" s="15" t="s">
        <v>865</v>
      </c>
      <c r="B454" s="37" t="s">
        <v>293</v>
      </c>
      <c r="C454" s="37" t="s">
        <v>1684</v>
      </c>
      <c r="D454" s="37" t="s">
        <v>1685</v>
      </c>
      <c r="E454" s="37" t="s">
        <v>23</v>
      </c>
      <c r="F454" s="133">
        <v>78.2</v>
      </c>
      <c r="G454" s="133">
        <v>54.74</v>
      </c>
      <c r="H454" s="133">
        <v>97</v>
      </c>
      <c r="I454" s="133">
        <v>9.6999999999999993</v>
      </c>
      <c r="J454" s="133">
        <v>7</v>
      </c>
      <c r="K454" s="133">
        <v>1.4</v>
      </c>
      <c r="L454" s="133">
        <v>65.84</v>
      </c>
      <c r="M454" s="153">
        <v>38</v>
      </c>
      <c r="N454" s="154">
        <v>38</v>
      </c>
      <c r="O454" s="153"/>
      <c r="P454" s="153"/>
    </row>
    <row r="455" spans="1:16" s="7" customFormat="1" ht="12">
      <c r="A455" s="15" t="s">
        <v>865</v>
      </c>
      <c r="B455" s="37" t="s">
        <v>293</v>
      </c>
      <c r="C455" s="37">
        <v>1440518143</v>
      </c>
      <c r="D455" s="37" t="s">
        <v>1686</v>
      </c>
      <c r="E455" s="37" t="s">
        <v>23</v>
      </c>
      <c r="F455" s="133">
        <v>82.1</v>
      </c>
      <c r="G455" s="133">
        <v>57.5</v>
      </c>
      <c r="H455" s="133">
        <v>100</v>
      </c>
      <c r="I455" s="133">
        <v>10</v>
      </c>
      <c r="J455" s="133">
        <v>8</v>
      </c>
      <c r="K455" s="133">
        <v>1.6</v>
      </c>
      <c r="L455" s="133">
        <v>69.099999999999994</v>
      </c>
      <c r="M455" s="153">
        <v>11</v>
      </c>
      <c r="N455" s="154">
        <v>11</v>
      </c>
      <c r="O455" s="153" t="s">
        <v>37</v>
      </c>
      <c r="P455" s="153"/>
    </row>
    <row r="456" spans="1:16" s="7" customFormat="1" ht="12">
      <c r="A456" s="15" t="s">
        <v>865</v>
      </c>
      <c r="B456" s="37" t="s">
        <v>293</v>
      </c>
      <c r="C456" s="37" t="s">
        <v>1687</v>
      </c>
      <c r="D456" s="37" t="s">
        <v>1467</v>
      </c>
      <c r="E456" s="37" t="s">
        <v>23</v>
      </c>
      <c r="F456" s="133">
        <v>74.599999999999994</v>
      </c>
      <c r="G456" s="133">
        <v>52.3</v>
      </c>
      <c r="H456" s="133">
        <v>100</v>
      </c>
      <c r="I456" s="133">
        <v>10</v>
      </c>
      <c r="J456" s="133">
        <v>10</v>
      </c>
      <c r="K456" s="133">
        <v>2</v>
      </c>
      <c r="L456" s="133">
        <v>64.3</v>
      </c>
      <c r="M456" s="153">
        <v>49</v>
      </c>
      <c r="N456" s="154">
        <v>49</v>
      </c>
      <c r="O456" s="153"/>
      <c r="P456" s="153"/>
    </row>
    <row r="457" spans="1:16" s="7" customFormat="1" ht="12">
      <c r="A457" s="15" t="s">
        <v>865</v>
      </c>
      <c r="B457" s="37" t="s">
        <v>293</v>
      </c>
      <c r="C457" s="37" t="s">
        <v>1688</v>
      </c>
      <c r="D457" s="37" t="s">
        <v>1689</v>
      </c>
      <c r="E457" s="37" t="s">
        <v>23</v>
      </c>
      <c r="F457" s="133">
        <v>81.3</v>
      </c>
      <c r="G457" s="133">
        <v>56.91</v>
      </c>
      <c r="H457" s="133">
        <v>100</v>
      </c>
      <c r="I457" s="133">
        <v>10</v>
      </c>
      <c r="J457" s="133">
        <v>6</v>
      </c>
      <c r="K457" s="133">
        <v>1.2</v>
      </c>
      <c r="L457" s="133">
        <v>68.11</v>
      </c>
      <c r="M457" s="153">
        <v>19</v>
      </c>
      <c r="N457" s="154">
        <v>19</v>
      </c>
      <c r="O457" s="153"/>
      <c r="P457" s="153"/>
    </row>
    <row r="458" spans="1:16" s="7" customFormat="1" ht="12">
      <c r="A458" s="15" t="s">
        <v>865</v>
      </c>
      <c r="B458" s="37" t="s">
        <v>293</v>
      </c>
      <c r="C458" s="37" t="s">
        <v>1690</v>
      </c>
      <c r="D458" s="37" t="s">
        <v>1691</v>
      </c>
      <c r="E458" s="37" t="s">
        <v>23</v>
      </c>
      <c r="F458" s="133">
        <v>75.400000000000006</v>
      </c>
      <c r="G458" s="133">
        <v>52.8</v>
      </c>
      <c r="H458" s="133">
        <v>100</v>
      </c>
      <c r="I458" s="133">
        <v>10</v>
      </c>
      <c r="J458" s="133">
        <v>8</v>
      </c>
      <c r="K458" s="133">
        <v>1.6</v>
      </c>
      <c r="L458" s="133">
        <v>64.400000000000006</v>
      </c>
      <c r="M458" s="153">
        <v>48</v>
      </c>
      <c r="N458" s="154">
        <v>48</v>
      </c>
      <c r="O458" s="153"/>
      <c r="P458" s="153"/>
    </row>
    <row r="459" spans="1:16" s="7" customFormat="1" ht="12">
      <c r="A459" s="15" t="s">
        <v>865</v>
      </c>
      <c r="B459" s="37" t="s">
        <v>293</v>
      </c>
      <c r="C459" s="37" t="s">
        <v>1692</v>
      </c>
      <c r="D459" s="37" t="s">
        <v>1693</v>
      </c>
      <c r="E459" s="37" t="s">
        <v>23</v>
      </c>
      <c r="F459" s="133">
        <v>83.9</v>
      </c>
      <c r="G459" s="133">
        <v>58.8</v>
      </c>
      <c r="H459" s="133">
        <v>100</v>
      </c>
      <c r="I459" s="133">
        <v>10</v>
      </c>
      <c r="J459" s="133">
        <v>22</v>
      </c>
      <c r="K459" s="133">
        <v>4.4000000000000004</v>
      </c>
      <c r="L459" s="133">
        <v>73.2</v>
      </c>
      <c r="M459" s="153">
        <v>4</v>
      </c>
      <c r="N459" s="154">
        <v>4</v>
      </c>
      <c r="O459" s="153" t="s">
        <v>26</v>
      </c>
      <c r="P459" s="153"/>
    </row>
    <row r="460" spans="1:16" s="8" customFormat="1" ht="12">
      <c r="A460" s="15" t="s">
        <v>865</v>
      </c>
      <c r="B460" s="37" t="s">
        <v>293</v>
      </c>
      <c r="C460" s="37" t="s">
        <v>1694</v>
      </c>
      <c r="D460" s="37" t="s">
        <v>1695</v>
      </c>
      <c r="E460" s="37" t="s">
        <v>23</v>
      </c>
      <c r="F460" s="133">
        <v>68.599999999999994</v>
      </c>
      <c r="G460" s="133">
        <v>48.02</v>
      </c>
      <c r="H460" s="133">
        <v>97</v>
      </c>
      <c r="I460" s="133">
        <v>9.6999999999999993</v>
      </c>
      <c r="J460" s="133">
        <v>6</v>
      </c>
      <c r="K460" s="133">
        <v>1.2</v>
      </c>
      <c r="L460" s="133">
        <v>58.92</v>
      </c>
      <c r="M460" s="153">
        <v>61</v>
      </c>
      <c r="N460" s="154">
        <v>61</v>
      </c>
      <c r="O460" s="153"/>
      <c r="P460" s="153" t="s">
        <v>1696</v>
      </c>
    </row>
    <row r="461" spans="1:16" s="7" customFormat="1" ht="12">
      <c r="A461" s="15" t="s">
        <v>865</v>
      </c>
      <c r="B461" s="37" t="s">
        <v>293</v>
      </c>
      <c r="C461" s="37" t="s">
        <v>1697</v>
      </c>
      <c r="D461" s="37" t="s">
        <v>1698</v>
      </c>
      <c r="E461" s="37" t="s">
        <v>23</v>
      </c>
      <c r="F461" s="133">
        <v>77.3</v>
      </c>
      <c r="G461" s="133">
        <v>54.2</v>
      </c>
      <c r="H461" s="133">
        <v>100</v>
      </c>
      <c r="I461" s="133">
        <v>10</v>
      </c>
      <c r="J461" s="133">
        <v>18</v>
      </c>
      <c r="K461" s="133">
        <v>3.6</v>
      </c>
      <c r="L461" s="133">
        <v>67.8</v>
      </c>
      <c r="M461" s="153">
        <v>22</v>
      </c>
      <c r="N461" s="154">
        <v>22</v>
      </c>
      <c r="O461" s="153"/>
      <c r="P461" s="153"/>
    </row>
    <row r="462" spans="1:16" s="8" customFormat="1" ht="12">
      <c r="A462" s="15" t="s">
        <v>865</v>
      </c>
      <c r="B462" s="37" t="s">
        <v>293</v>
      </c>
      <c r="C462" s="37" t="s">
        <v>1699</v>
      </c>
      <c r="D462" s="37" t="s">
        <v>1700</v>
      </c>
      <c r="E462" s="37" t="s">
        <v>20</v>
      </c>
      <c r="F462" s="133">
        <v>71.3</v>
      </c>
      <c r="G462" s="133">
        <v>50</v>
      </c>
      <c r="H462" s="133">
        <v>100</v>
      </c>
      <c r="I462" s="133">
        <v>10</v>
      </c>
      <c r="J462" s="133">
        <v>9.5</v>
      </c>
      <c r="K462" s="133">
        <v>1.9</v>
      </c>
      <c r="L462" s="133">
        <v>61.9</v>
      </c>
      <c r="M462" s="153">
        <v>57</v>
      </c>
      <c r="N462" s="154">
        <v>57</v>
      </c>
      <c r="O462" s="153"/>
      <c r="P462" s="153" t="s">
        <v>471</v>
      </c>
    </row>
    <row r="463" spans="1:16" s="7" customFormat="1" ht="12">
      <c r="A463" s="15" t="s">
        <v>865</v>
      </c>
      <c r="B463" s="37" t="s">
        <v>293</v>
      </c>
      <c r="C463" s="37" t="s">
        <v>1701</v>
      </c>
      <c r="D463" s="37" t="s">
        <v>1702</v>
      </c>
      <c r="E463" s="37" t="s">
        <v>23</v>
      </c>
      <c r="F463" s="133">
        <v>76</v>
      </c>
      <c r="G463" s="133">
        <v>53.2</v>
      </c>
      <c r="H463" s="133">
        <v>100</v>
      </c>
      <c r="I463" s="133">
        <v>10</v>
      </c>
      <c r="J463" s="133">
        <v>15</v>
      </c>
      <c r="K463" s="133">
        <v>3</v>
      </c>
      <c r="L463" s="133">
        <v>66.2</v>
      </c>
      <c r="M463" s="153">
        <v>32</v>
      </c>
      <c r="N463" s="154">
        <v>32</v>
      </c>
      <c r="O463" s="153"/>
      <c r="P463" s="153"/>
    </row>
    <row r="464" spans="1:16" s="7" customFormat="1" ht="12">
      <c r="A464" s="15" t="s">
        <v>865</v>
      </c>
      <c r="B464" s="37" t="s">
        <v>293</v>
      </c>
      <c r="C464" s="37" t="s">
        <v>1703</v>
      </c>
      <c r="D464" s="37" t="s">
        <v>1704</v>
      </c>
      <c r="E464" s="37" t="s">
        <v>23</v>
      </c>
      <c r="F464" s="133">
        <v>76.5</v>
      </c>
      <c r="G464" s="133">
        <v>53.6</v>
      </c>
      <c r="H464" s="133">
        <v>100</v>
      </c>
      <c r="I464" s="133">
        <v>10</v>
      </c>
      <c r="J464" s="133">
        <v>18</v>
      </c>
      <c r="K464" s="133">
        <v>3.6</v>
      </c>
      <c r="L464" s="133">
        <v>67.2</v>
      </c>
      <c r="M464" s="153">
        <v>25</v>
      </c>
      <c r="N464" s="154">
        <v>25</v>
      </c>
      <c r="O464" s="153"/>
      <c r="P464" s="153" t="s">
        <v>471</v>
      </c>
    </row>
    <row r="465" spans="1:16" s="7" customFormat="1" ht="12">
      <c r="A465" s="15" t="s">
        <v>865</v>
      </c>
      <c r="B465" s="37" t="s">
        <v>293</v>
      </c>
      <c r="C465" s="37" t="s">
        <v>1705</v>
      </c>
      <c r="D465" s="37" t="s">
        <v>1706</v>
      </c>
      <c r="E465" s="37" t="s">
        <v>23</v>
      </c>
      <c r="F465" s="133">
        <v>80.2</v>
      </c>
      <c r="G465" s="133">
        <v>56.14</v>
      </c>
      <c r="H465" s="133">
        <v>100</v>
      </c>
      <c r="I465" s="133">
        <v>10</v>
      </c>
      <c r="J465" s="133">
        <v>10</v>
      </c>
      <c r="K465" s="133">
        <v>2</v>
      </c>
      <c r="L465" s="133">
        <v>68.2</v>
      </c>
      <c r="M465" s="153">
        <v>18</v>
      </c>
      <c r="N465" s="154">
        <v>18</v>
      </c>
      <c r="O465" s="153"/>
      <c r="P465" s="153"/>
    </row>
    <row r="466" spans="1:16" s="9" customFormat="1" ht="12">
      <c r="A466" s="15" t="s">
        <v>865</v>
      </c>
      <c r="B466" s="37" t="s">
        <v>293</v>
      </c>
      <c r="C466" s="37" t="s">
        <v>1707</v>
      </c>
      <c r="D466" s="37" t="s">
        <v>1708</v>
      </c>
      <c r="E466" s="37" t="s">
        <v>20</v>
      </c>
      <c r="F466" s="133">
        <v>64.599999999999994</v>
      </c>
      <c r="G466" s="133">
        <v>45.3</v>
      </c>
      <c r="H466" s="133">
        <v>97</v>
      </c>
      <c r="I466" s="133">
        <v>9.6999999999999993</v>
      </c>
      <c r="J466" s="133">
        <v>7</v>
      </c>
      <c r="K466" s="133">
        <v>1.4</v>
      </c>
      <c r="L466" s="133">
        <v>56.4</v>
      </c>
      <c r="M466" s="153">
        <v>66</v>
      </c>
      <c r="N466" s="154">
        <v>66</v>
      </c>
      <c r="O466" s="153"/>
      <c r="P466" s="153" t="s">
        <v>1709</v>
      </c>
    </row>
    <row r="467" spans="1:16" s="7" customFormat="1" ht="12">
      <c r="A467" s="15" t="s">
        <v>865</v>
      </c>
      <c r="B467" s="37" t="s">
        <v>293</v>
      </c>
      <c r="C467" s="37" t="s">
        <v>1710</v>
      </c>
      <c r="D467" s="37" t="s">
        <v>1711</v>
      </c>
      <c r="E467" s="37" t="s">
        <v>23</v>
      </c>
      <c r="F467" s="133">
        <v>81.8</v>
      </c>
      <c r="G467" s="133">
        <v>57.26</v>
      </c>
      <c r="H467" s="133">
        <v>100</v>
      </c>
      <c r="I467" s="133">
        <v>10</v>
      </c>
      <c r="J467" s="133">
        <v>4</v>
      </c>
      <c r="K467" s="133">
        <v>0.8</v>
      </c>
      <c r="L467" s="133">
        <v>68.099999999999994</v>
      </c>
      <c r="M467" s="153">
        <v>20</v>
      </c>
      <c r="N467" s="154">
        <v>20</v>
      </c>
      <c r="O467" s="153"/>
      <c r="P467" s="153"/>
    </row>
    <row r="468" spans="1:16" s="8" customFormat="1" ht="12">
      <c r="A468" s="15" t="s">
        <v>865</v>
      </c>
      <c r="B468" s="37" t="s">
        <v>293</v>
      </c>
      <c r="C468" s="37" t="s">
        <v>1712</v>
      </c>
      <c r="D468" s="37" t="s">
        <v>1713</v>
      </c>
      <c r="E468" s="37" t="s">
        <v>23</v>
      </c>
      <c r="F468" s="133">
        <v>66.599999999999994</v>
      </c>
      <c r="G468" s="133">
        <v>46.7</v>
      </c>
      <c r="H468" s="133">
        <v>97</v>
      </c>
      <c r="I468" s="133">
        <v>9.6999999999999993</v>
      </c>
      <c r="J468" s="133">
        <v>2</v>
      </c>
      <c r="K468" s="133">
        <v>0.4</v>
      </c>
      <c r="L468" s="133">
        <v>56.8</v>
      </c>
      <c r="M468" s="153">
        <v>64</v>
      </c>
      <c r="N468" s="154">
        <v>64</v>
      </c>
      <c r="O468" s="153"/>
      <c r="P468" s="153" t="s">
        <v>1709</v>
      </c>
    </row>
    <row r="469" spans="1:16" s="7" customFormat="1" ht="12">
      <c r="A469" s="15" t="s">
        <v>865</v>
      </c>
      <c r="B469" s="37" t="s">
        <v>293</v>
      </c>
      <c r="C469" s="37" t="s">
        <v>1714</v>
      </c>
      <c r="D469" s="37" t="s">
        <v>1715</v>
      </c>
      <c r="E469" s="37" t="s">
        <v>23</v>
      </c>
      <c r="F469" s="133">
        <v>77.900000000000006</v>
      </c>
      <c r="G469" s="133">
        <v>54.6</v>
      </c>
      <c r="H469" s="133">
        <v>100</v>
      </c>
      <c r="I469" s="133">
        <v>10</v>
      </c>
      <c r="J469" s="133">
        <v>10</v>
      </c>
      <c r="K469" s="133">
        <v>2</v>
      </c>
      <c r="L469" s="133">
        <v>66.599999999999994</v>
      </c>
      <c r="M469" s="153">
        <v>29</v>
      </c>
      <c r="N469" s="154">
        <v>29</v>
      </c>
      <c r="O469" s="153"/>
      <c r="P469" s="153"/>
    </row>
    <row r="470" spans="1:16" s="7" customFormat="1" ht="12">
      <c r="A470" s="15" t="s">
        <v>865</v>
      </c>
      <c r="B470" s="37" t="s">
        <v>293</v>
      </c>
      <c r="C470" s="37" t="s">
        <v>1716</v>
      </c>
      <c r="D470" s="37" t="s">
        <v>1717</v>
      </c>
      <c r="E470" s="37" t="s">
        <v>23</v>
      </c>
      <c r="F470" s="133">
        <v>81.400000000000006</v>
      </c>
      <c r="G470" s="133">
        <v>57</v>
      </c>
      <c r="H470" s="133">
        <v>97</v>
      </c>
      <c r="I470" s="133">
        <v>9.6999999999999993</v>
      </c>
      <c r="J470" s="133">
        <v>4</v>
      </c>
      <c r="K470" s="133">
        <v>0.8</v>
      </c>
      <c r="L470" s="133">
        <v>67.5</v>
      </c>
      <c r="M470" s="153">
        <v>24</v>
      </c>
      <c r="N470" s="154">
        <v>24</v>
      </c>
      <c r="O470" s="153"/>
      <c r="P470" s="153" t="s">
        <v>137</v>
      </c>
    </row>
    <row r="471" spans="1:16" s="7" customFormat="1" ht="12">
      <c r="A471" s="15" t="s">
        <v>865</v>
      </c>
      <c r="B471" s="37" t="s">
        <v>293</v>
      </c>
      <c r="C471" s="37" t="s">
        <v>1718</v>
      </c>
      <c r="D471" s="37" t="s">
        <v>1719</v>
      </c>
      <c r="E471" s="37" t="s">
        <v>23</v>
      </c>
      <c r="F471" s="133">
        <v>76.3</v>
      </c>
      <c r="G471" s="133" t="s">
        <v>1720</v>
      </c>
      <c r="H471" s="133">
        <v>100</v>
      </c>
      <c r="I471" s="133">
        <v>10</v>
      </c>
      <c r="J471" s="133">
        <v>21.5</v>
      </c>
      <c r="K471" s="133">
        <v>4.3</v>
      </c>
      <c r="L471" s="133">
        <v>67.709999999999994</v>
      </c>
      <c r="M471" s="153">
        <v>23</v>
      </c>
      <c r="N471" s="154">
        <v>23</v>
      </c>
      <c r="O471" s="153"/>
      <c r="P471" s="153"/>
    </row>
    <row r="472" spans="1:16" s="7" customFormat="1" ht="12">
      <c r="A472" s="15" t="s">
        <v>865</v>
      </c>
      <c r="B472" s="37" t="s">
        <v>293</v>
      </c>
      <c r="C472" s="37" t="s">
        <v>1721</v>
      </c>
      <c r="D472" s="37" t="s">
        <v>1722</v>
      </c>
      <c r="E472" s="37" t="s">
        <v>23</v>
      </c>
      <c r="F472" s="133">
        <v>76.3</v>
      </c>
      <c r="G472" s="133">
        <v>53.41</v>
      </c>
      <c r="H472" s="133">
        <v>100</v>
      </c>
      <c r="I472" s="133">
        <v>10</v>
      </c>
      <c r="J472" s="133">
        <v>13</v>
      </c>
      <c r="K472" s="133">
        <v>2.6</v>
      </c>
      <c r="L472" s="133">
        <v>66.010000000000005</v>
      </c>
      <c r="M472" s="153">
        <v>36</v>
      </c>
      <c r="N472" s="154">
        <v>36</v>
      </c>
      <c r="O472" s="153"/>
      <c r="P472" s="153"/>
    </row>
    <row r="473" spans="1:16" s="8" customFormat="1" ht="12">
      <c r="A473" s="58" t="s">
        <v>865</v>
      </c>
      <c r="B473" s="59" t="s">
        <v>293</v>
      </c>
      <c r="C473" s="59" t="s">
        <v>1723</v>
      </c>
      <c r="D473" s="59" t="s">
        <v>1724</v>
      </c>
      <c r="E473" s="59" t="s">
        <v>20</v>
      </c>
      <c r="F473" s="155">
        <v>64.8</v>
      </c>
      <c r="G473" s="155">
        <v>45.36</v>
      </c>
      <c r="H473" s="155">
        <v>91</v>
      </c>
      <c r="I473" s="155">
        <v>9.1</v>
      </c>
      <c r="J473" s="155">
        <v>10</v>
      </c>
      <c r="K473" s="155">
        <v>2</v>
      </c>
      <c r="L473" s="155">
        <v>56.46</v>
      </c>
      <c r="M473" s="156">
        <v>65</v>
      </c>
      <c r="N473" s="157">
        <v>65</v>
      </c>
      <c r="O473" s="156"/>
      <c r="P473" s="156" t="s">
        <v>471</v>
      </c>
    </row>
    <row r="474" spans="1:16" s="7" customFormat="1" ht="12">
      <c r="A474" s="15" t="s">
        <v>865</v>
      </c>
      <c r="B474" s="37" t="s">
        <v>293</v>
      </c>
      <c r="C474" s="37" t="s">
        <v>1725</v>
      </c>
      <c r="D474" s="37" t="s">
        <v>1726</v>
      </c>
      <c r="E474" s="37" t="s">
        <v>23</v>
      </c>
      <c r="F474" s="133">
        <v>74</v>
      </c>
      <c r="G474" s="133">
        <v>51.8</v>
      </c>
      <c r="H474" s="133">
        <v>97</v>
      </c>
      <c r="I474" s="133">
        <v>9.6999999999999993</v>
      </c>
      <c r="J474" s="133">
        <v>11</v>
      </c>
      <c r="K474" s="133">
        <v>2.2000000000000002</v>
      </c>
      <c r="L474" s="133">
        <v>63</v>
      </c>
      <c r="M474" s="153">
        <v>54</v>
      </c>
      <c r="N474" s="154">
        <v>54</v>
      </c>
      <c r="O474" s="153"/>
      <c r="P474" s="153" t="s">
        <v>137</v>
      </c>
    </row>
    <row r="475" spans="1:16" s="7" customFormat="1" ht="12">
      <c r="A475" s="15" t="s">
        <v>865</v>
      </c>
      <c r="B475" s="37" t="s">
        <v>293</v>
      </c>
      <c r="C475" s="37" t="s">
        <v>1727</v>
      </c>
      <c r="D475" s="37" t="s">
        <v>1728</v>
      </c>
      <c r="E475" s="37" t="s">
        <v>20</v>
      </c>
      <c r="F475" s="133">
        <v>75.400000000000006</v>
      </c>
      <c r="G475" s="133">
        <v>52.8</v>
      </c>
      <c r="H475" s="133">
        <v>100</v>
      </c>
      <c r="I475" s="133">
        <v>10</v>
      </c>
      <c r="J475" s="133">
        <v>9</v>
      </c>
      <c r="K475" s="133">
        <v>1.8</v>
      </c>
      <c r="L475" s="133">
        <v>64.599999999999994</v>
      </c>
      <c r="M475" s="153">
        <v>46</v>
      </c>
      <c r="N475" s="154">
        <v>46</v>
      </c>
      <c r="O475" s="153"/>
      <c r="P475" s="153"/>
    </row>
    <row r="476" spans="1:16" s="7" customFormat="1" ht="12">
      <c r="A476" s="15" t="s">
        <v>865</v>
      </c>
      <c r="B476" s="37" t="s">
        <v>293</v>
      </c>
      <c r="C476" s="37" t="s">
        <v>1729</v>
      </c>
      <c r="D476" s="37" t="s">
        <v>1730</v>
      </c>
      <c r="E476" s="37" t="s">
        <v>23</v>
      </c>
      <c r="F476" s="133">
        <v>68</v>
      </c>
      <c r="G476" s="133">
        <v>47.6</v>
      </c>
      <c r="H476" s="133">
        <v>100</v>
      </c>
      <c r="I476" s="133">
        <v>10</v>
      </c>
      <c r="J476" s="133">
        <v>22.5</v>
      </c>
      <c r="K476" s="133">
        <v>4.5</v>
      </c>
      <c r="L476" s="133">
        <v>62.1</v>
      </c>
      <c r="M476" s="153">
        <v>56</v>
      </c>
      <c r="N476" s="154">
        <v>56</v>
      </c>
      <c r="O476" s="153"/>
      <c r="P476" s="153" t="s">
        <v>471</v>
      </c>
    </row>
    <row r="477" spans="1:16" s="8" customFormat="1" ht="12">
      <c r="A477" s="15" t="s">
        <v>865</v>
      </c>
      <c r="B477" s="37" t="s">
        <v>293</v>
      </c>
      <c r="C477" s="37" t="s">
        <v>1731</v>
      </c>
      <c r="D477" s="37" t="s">
        <v>1732</v>
      </c>
      <c r="E477" s="37" t="s">
        <v>23</v>
      </c>
      <c r="F477" s="133">
        <v>70.400000000000006</v>
      </c>
      <c r="G477" s="133">
        <v>49.3</v>
      </c>
      <c r="H477" s="133">
        <v>97</v>
      </c>
      <c r="I477" s="133">
        <v>9.6999999999999993</v>
      </c>
      <c r="J477" s="133">
        <v>4</v>
      </c>
      <c r="K477" s="133">
        <v>0.8</v>
      </c>
      <c r="L477" s="133">
        <v>59.8</v>
      </c>
      <c r="M477" s="153">
        <v>60</v>
      </c>
      <c r="N477" s="154">
        <v>60</v>
      </c>
      <c r="O477" s="153"/>
      <c r="P477" s="153" t="s">
        <v>1709</v>
      </c>
    </row>
    <row r="478" spans="1:16" s="7" customFormat="1" ht="12">
      <c r="A478" s="15" t="s">
        <v>865</v>
      </c>
      <c r="B478" s="37" t="s">
        <v>293</v>
      </c>
      <c r="C478" s="37" t="s">
        <v>1733</v>
      </c>
      <c r="D478" s="37" t="s">
        <v>1734</v>
      </c>
      <c r="E478" s="37" t="s">
        <v>23</v>
      </c>
      <c r="F478" s="133">
        <v>74.400000000000006</v>
      </c>
      <c r="G478" s="133">
        <v>52.08</v>
      </c>
      <c r="H478" s="133">
        <v>100</v>
      </c>
      <c r="I478" s="133">
        <v>10</v>
      </c>
      <c r="J478" s="133">
        <v>16.5</v>
      </c>
      <c r="K478" s="133">
        <v>3.3</v>
      </c>
      <c r="L478" s="133">
        <v>65.38</v>
      </c>
      <c r="M478" s="153">
        <v>41</v>
      </c>
      <c r="N478" s="154">
        <v>41</v>
      </c>
      <c r="O478" s="153"/>
      <c r="P478" s="153"/>
    </row>
    <row r="479" spans="1:16" s="7" customFormat="1" ht="12">
      <c r="A479" s="15" t="s">
        <v>865</v>
      </c>
      <c r="B479" s="37" t="s">
        <v>293</v>
      </c>
      <c r="C479" s="37" t="s">
        <v>1735</v>
      </c>
      <c r="D479" s="37" t="s">
        <v>1736</v>
      </c>
      <c r="E479" s="37" t="s">
        <v>23</v>
      </c>
      <c r="F479" s="133">
        <v>72.599999999999994</v>
      </c>
      <c r="G479" s="133">
        <v>50.82</v>
      </c>
      <c r="H479" s="133">
        <v>99</v>
      </c>
      <c r="I479" s="133">
        <v>9.9</v>
      </c>
      <c r="J479" s="133">
        <v>25</v>
      </c>
      <c r="K479" s="133">
        <v>5</v>
      </c>
      <c r="L479" s="133">
        <v>65.72</v>
      </c>
      <c r="M479" s="153">
        <v>40</v>
      </c>
      <c r="N479" s="154">
        <v>40</v>
      </c>
      <c r="O479" s="153"/>
      <c r="P479" s="153" t="s">
        <v>1737</v>
      </c>
    </row>
    <row r="480" spans="1:16" s="10" customFormat="1">
      <c r="B480" s="60"/>
      <c r="C480" s="61"/>
      <c r="F480" s="158"/>
      <c r="G480" s="158"/>
      <c r="H480" s="158"/>
      <c r="I480" s="158"/>
      <c r="J480" s="158"/>
      <c r="K480" s="158"/>
      <c r="L480" s="158"/>
      <c r="M480" s="159"/>
      <c r="N480" s="160"/>
      <c r="O480" s="161"/>
      <c r="P480" s="161"/>
    </row>
    <row r="481" spans="2:16" s="10" customFormat="1">
      <c r="B481" s="60"/>
      <c r="C481" s="61"/>
      <c r="F481" s="158"/>
      <c r="G481" s="158"/>
      <c r="H481" s="158"/>
      <c r="I481" s="158"/>
      <c r="J481" s="158"/>
      <c r="K481" s="158"/>
      <c r="L481" s="158"/>
      <c r="M481" s="159"/>
      <c r="N481" s="160"/>
      <c r="O481" s="161"/>
      <c r="P481" s="161"/>
    </row>
    <row r="482" spans="2:16" s="10" customFormat="1">
      <c r="B482" s="60"/>
      <c r="C482" s="61"/>
      <c r="F482" s="158"/>
      <c r="G482" s="158"/>
      <c r="H482" s="158"/>
      <c r="I482" s="158"/>
      <c r="J482" s="158"/>
      <c r="K482" s="158"/>
      <c r="L482" s="158"/>
      <c r="M482" s="159"/>
      <c r="N482" s="160"/>
      <c r="O482" s="161"/>
      <c r="P482" s="161"/>
    </row>
    <row r="483" spans="2:16" s="10" customFormat="1">
      <c r="B483" s="60"/>
      <c r="C483" s="61"/>
      <c r="F483" s="158"/>
      <c r="G483" s="158"/>
      <c r="H483" s="158"/>
      <c r="I483" s="158"/>
      <c r="J483" s="158"/>
      <c r="K483" s="158"/>
      <c r="L483" s="158"/>
      <c r="M483" s="159"/>
      <c r="N483" s="160"/>
      <c r="O483" s="161"/>
      <c r="P483" s="161"/>
    </row>
    <row r="484" spans="2:16" s="10" customFormat="1">
      <c r="B484" s="60"/>
      <c r="C484" s="61"/>
      <c r="F484" s="158"/>
      <c r="G484" s="158"/>
      <c r="H484" s="158"/>
      <c r="I484" s="158"/>
      <c r="J484" s="158"/>
      <c r="K484" s="158"/>
      <c r="L484" s="158"/>
      <c r="M484" s="159"/>
      <c r="N484" s="160"/>
      <c r="O484" s="161"/>
      <c r="P484" s="161"/>
    </row>
    <row r="485" spans="2:16" s="10" customFormat="1">
      <c r="B485" s="60"/>
      <c r="C485" s="61"/>
      <c r="F485" s="158"/>
      <c r="G485" s="158"/>
      <c r="H485" s="158"/>
      <c r="I485" s="158"/>
      <c r="J485" s="158"/>
      <c r="K485" s="158"/>
      <c r="L485" s="158"/>
      <c r="M485" s="159"/>
      <c r="N485" s="160"/>
      <c r="O485" s="161"/>
      <c r="P485" s="161"/>
    </row>
    <row r="486" spans="2:16" s="10" customFormat="1">
      <c r="B486" s="60"/>
      <c r="C486" s="61"/>
      <c r="F486" s="158"/>
      <c r="G486" s="158"/>
      <c r="H486" s="158"/>
      <c r="I486" s="158"/>
      <c r="J486" s="158"/>
      <c r="K486" s="158"/>
      <c r="L486" s="158"/>
      <c r="M486" s="159"/>
      <c r="N486" s="160"/>
      <c r="O486" s="161"/>
      <c r="P486" s="161"/>
    </row>
    <row r="487" spans="2:16" s="10" customFormat="1">
      <c r="B487" s="60"/>
      <c r="C487" s="61"/>
      <c r="F487" s="158"/>
      <c r="G487" s="158"/>
      <c r="H487" s="158"/>
      <c r="I487" s="158"/>
      <c r="J487" s="158"/>
      <c r="K487" s="158"/>
      <c r="L487" s="158"/>
      <c r="M487" s="159"/>
      <c r="N487" s="160"/>
      <c r="O487" s="161"/>
      <c r="P487" s="161"/>
    </row>
    <row r="488" spans="2:16" s="10" customFormat="1">
      <c r="B488" s="60"/>
      <c r="C488" s="61"/>
      <c r="F488" s="158"/>
      <c r="G488" s="158"/>
      <c r="H488" s="158"/>
      <c r="I488" s="158"/>
      <c r="J488" s="158"/>
      <c r="K488" s="158"/>
      <c r="L488" s="158"/>
      <c r="M488" s="159"/>
      <c r="N488" s="160"/>
      <c r="O488" s="161"/>
      <c r="P488" s="161"/>
    </row>
    <row r="489" spans="2:16" s="10" customFormat="1">
      <c r="B489" s="60"/>
      <c r="C489" s="61"/>
      <c r="F489" s="158"/>
      <c r="G489" s="158"/>
      <c r="H489" s="158"/>
      <c r="I489" s="158"/>
      <c r="J489" s="158"/>
      <c r="K489" s="158"/>
      <c r="L489" s="158"/>
      <c r="M489" s="159"/>
      <c r="N489" s="160"/>
      <c r="O489" s="161"/>
      <c r="P489" s="161"/>
    </row>
    <row r="490" spans="2:16" s="10" customFormat="1">
      <c r="B490" s="60"/>
      <c r="C490" s="61"/>
      <c r="F490" s="158"/>
      <c r="G490" s="158"/>
      <c r="H490" s="158"/>
      <c r="I490" s="158"/>
      <c r="J490" s="158"/>
      <c r="K490" s="158"/>
      <c r="L490" s="158"/>
      <c r="M490" s="159"/>
      <c r="N490" s="160"/>
      <c r="O490" s="161"/>
      <c r="P490" s="161"/>
    </row>
    <row r="491" spans="2:16" s="10" customFormat="1">
      <c r="B491" s="60"/>
      <c r="C491" s="61"/>
      <c r="F491" s="158"/>
      <c r="G491" s="158"/>
      <c r="H491" s="158"/>
      <c r="I491" s="158"/>
      <c r="J491" s="158"/>
      <c r="K491" s="158"/>
      <c r="L491" s="158"/>
      <c r="M491" s="159"/>
      <c r="N491" s="160"/>
      <c r="O491" s="161"/>
      <c r="P491" s="161"/>
    </row>
    <row r="492" spans="2:16" s="10" customFormat="1">
      <c r="B492" s="60"/>
      <c r="C492" s="61"/>
      <c r="F492" s="158"/>
      <c r="G492" s="158"/>
      <c r="H492" s="158"/>
      <c r="I492" s="158"/>
      <c r="J492" s="158"/>
      <c r="K492" s="158"/>
      <c r="L492" s="158"/>
      <c r="M492" s="159"/>
      <c r="N492" s="160"/>
      <c r="O492" s="161"/>
      <c r="P492" s="161"/>
    </row>
    <row r="493" spans="2:16" s="10" customFormat="1">
      <c r="B493" s="60"/>
      <c r="C493" s="61"/>
      <c r="F493" s="158"/>
      <c r="G493" s="158"/>
      <c r="H493" s="158"/>
      <c r="I493" s="158"/>
      <c r="J493" s="158"/>
      <c r="K493" s="158"/>
      <c r="L493" s="158"/>
      <c r="M493" s="159"/>
      <c r="N493" s="160"/>
      <c r="O493" s="161"/>
      <c r="P493" s="161"/>
    </row>
    <row r="494" spans="2:16" s="10" customFormat="1">
      <c r="B494" s="60"/>
      <c r="C494" s="61"/>
      <c r="F494" s="158"/>
      <c r="G494" s="158"/>
      <c r="H494" s="158"/>
      <c r="I494" s="158"/>
      <c r="J494" s="158"/>
      <c r="K494" s="158"/>
      <c r="L494" s="158"/>
      <c r="M494" s="159"/>
      <c r="N494" s="160"/>
      <c r="O494" s="161"/>
      <c r="P494" s="161"/>
    </row>
    <row r="495" spans="2:16" s="10" customFormat="1">
      <c r="B495" s="60"/>
      <c r="C495" s="61"/>
      <c r="F495" s="158"/>
      <c r="G495" s="158"/>
      <c r="H495" s="158"/>
      <c r="I495" s="158"/>
      <c r="J495" s="158"/>
      <c r="K495" s="158"/>
      <c r="L495" s="158"/>
      <c r="M495" s="159"/>
      <c r="N495" s="160"/>
      <c r="O495" s="161"/>
      <c r="P495" s="161"/>
    </row>
    <row r="496" spans="2:16" s="10" customFormat="1">
      <c r="B496" s="60"/>
      <c r="C496" s="61"/>
      <c r="F496" s="158"/>
      <c r="G496" s="158"/>
      <c r="H496" s="158"/>
      <c r="I496" s="158"/>
      <c r="J496" s="158"/>
      <c r="K496" s="158"/>
      <c r="L496" s="158"/>
      <c r="M496" s="159"/>
      <c r="N496" s="160"/>
      <c r="O496" s="161"/>
      <c r="P496" s="161"/>
    </row>
    <row r="497" spans="2:16" s="10" customFormat="1">
      <c r="B497" s="60"/>
      <c r="C497" s="61"/>
      <c r="F497" s="158"/>
      <c r="G497" s="158"/>
      <c r="H497" s="158"/>
      <c r="I497" s="158"/>
      <c r="J497" s="158"/>
      <c r="K497" s="158"/>
      <c r="L497" s="158"/>
      <c r="M497" s="159"/>
      <c r="N497" s="160"/>
      <c r="O497" s="161"/>
      <c r="P497" s="161"/>
    </row>
    <row r="498" spans="2:16" s="10" customFormat="1">
      <c r="B498" s="60"/>
      <c r="C498" s="61"/>
      <c r="F498" s="158"/>
      <c r="G498" s="158"/>
      <c r="H498" s="158"/>
      <c r="I498" s="158"/>
      <c r="J498" s="158"/>
      <c r="K498" s="158"/>
      <c r="L498" s="158"/>
      <c r="M498" s="159"/>
      <c r="N498" s="160"/>
      <c r="O498" s="161"/>
      <c r="P498" s="161"/>
    </row>
    <row r="499" spans="2:16" s="10" customFormat="1">
      <c r="B499" s="60"/>
      <c r="C499" s="61"/>
      <c r="F499" s="158"/>
      <c r="G499" s="158"/>
      <c r="H499" s="158"/>
      <c r="I499" s="158"/>
      <c r="J499" s="158"/>
      <c r="K499" s="158"/>
      <c r="L499" s="158"/>
      <c r="M499" s="159"/>
      <c r="N499" s="160"/>
      <c r="O499" s="161"/>
      <c r="P499" s="161"/>
    </row>
    <row r="500" spans="2:16" s="10" customFormat="1">
      <c r="B500" s="60"/>
      <c r="C500" s="61"/>
      <c r="F500" s="158"/>
      <c r="G500" s="158"/>
      <c r="H500" s="158"/>
      <c r="I500" s="158"/>
      <c r="J500" s="158"/>
      <c r="K500" s="158"/>
      <c r="L500" s="158"/>
      <c r="M500" s="159"/>
      <c r="N500" s="160"/>
      <c r="O500" s="161"/>
      <c r="P500" s="161"/>
    </row>
    <row r="501" spans="2:16" s="10" customFormat="1">
      <c r="B501" s="60"/>
      <c r="C501" s="61"/>
      <c r="F501" s="158"/>
      <c r="G501" s="158"/>
      <c r="H501" s="158"/>
      <c r="I501" s="158"/>
      <c r="J501" s="158"/>
      <c r="K501" s="158"/>
      <c r="L501" s="158"/>
      <c r="M501" s="159"/>
      <c r="N501" s="160"/>
      <c r="O501" s="161"/>
      <c r="P501" s="161"/>
    </row>
    <row r="502" spans="2:16" s="10" customFormat="1">
      <c r="B502" s="60"/>
      <c r="C502" s="61"/>
      <c r="F502" s="158"/>
      <c r="G502" s="158"/>
      <c r="H502" s="158"/>
      <c r="I502" s="158"/>
      <c r="J502" s="158"/>
      <c r="K502" s="158"/>
      <c r="L502" s="158"/>
      <c r="M502" s="159"/>
      <c r="N502" s="160"/>
      <c r="O502" s="161"/>
      <c r="P502" s="161"/>
    </row>
    <row r="503" spans="2:16" s="10" customFormat="1">
      <c r="B503" s="60"/>
      <c r="C503" s="61"/>
      <c r="F503" s="158"/>
      <c r="G503" s="158"/>
      <c r="H503" s="158"/>
      <c r="I503" s="158"/>
      <c r="J503" s="158"/>
      <c r="K503" s="158"/>
      <c r="L503" s="158"/>
      <c r="M503" s="159"/>
      <c r="N503" s="160"/>
      <c r="O503" s="161"/>
      <c r="P503" s="161"/>
    </row>
    <row r="504" spans="2:16" s="10" customFormat="1">
      <c r="B504" s="60"/>
      <c r="C504" s="61"/>
      <c r="F504" s="158"/>
      <c r="G504" s="158"/>
      <c r="H504" s="158"/>
      <c r="I504" s="158"/>
      <c r="J504" s="158"/>
      <c r="K504" s="158"/>
      <c r="L504" s="158"/>
      <c r="M504" s="159"/>
      <c r="N504" s="160"/>
      <c r="O504" s="161"/>
      <c r="P504" s="161"/>
    </row>
    <row r="505" spans="2:16" s="10" customFormat="1">
      <c r="B505" s="60"/>
      <c r="C505" s="61"/>
      <c r="F505" s="158"/>
      <c r="G505" s="158"/>
      <c r="H505" s="158"/>
      <c r="I505" s="158"/>
      <c r="J505" s="158"/>
      <c r="K505" s="158"/>
      <c r="L505" s="158"/>
      <c r="M505" s="159"/>
      <c r="N505" s="160"/>
      <c r="O505" s="161"/>
      <c r="P505" s="161"/>
    </row>
    <row r="506" spans="2:16" s="10" customFormat="1">
      <c r="B506" s="60"/>
      <c r="C506" s="61"/>
      <c r="F506" s="158"/>
      <c r="G506" s="158"/>
      <c r="H506" s="158"/>
      <c r="I506" s="158"/>
      <c r="J506" s="158"/>
      <c r="K506" s="158"/>
      <c r="L506" s="158"/>
      <c r="M506" s="159"/>
      <c r="N506" s="160"/>
      <c r="O506" s="161"/>
      <c r="P506" s="161"/>
    </row>
    <row r="507" spans="2:16" s="10" customFormat="1">
      <c r="B507" s="60"/>
      <c r="C507" s="61"/>
      <c r="F507" s="158"/>
      <c r="G507" s="158"/>
      <c r="H507" s="158"/>
      <c r="I507" s="158"/>
      <c r="J507" s="158"/>
      <c r="K507" s="158"/>
      <c r="L507" s="158"/>
      <c r="M507" s="159"/>
      <c r="N507" s="160"/>
      <c r="O507" s="161"/>
      <c r="P507" s="161"/>
    </row>
    <row r="508" spans="2:16" s="10" customFormat="1">
      <c r="B508" s="60"/>
      <c r="C508" s="61"/>
      <c r="F508" s="158"/>
      <c r="G508" s="158"/>
      <c r="H508" s="158"/>
      <c r="I508" s="158"/>
      <c r="J508" s="158"/>
      <c r="K508" s="158"/>
      <c r="L508" s="158"/>
      <c r="M508" s="159"/>
      <c r="N508" s="160"/>
      <c r="O508" s="161"/>
      <c r="P508" s="161"/>
    </row>
    <row r="509" spans="2:16" s="10" customFormat="1">
      <c r="B509" s="60"/>
      <c r="C509" s="61"/>
      <c r="F509" s="158"/>
      <c r="G509" s="158"/>
      <c r="H509" s="158"/>
      <c r="I509" s="158"/>
      <c r="J509" s="158"/>
      <c r="K509" s="158"/>
      <c r="L509" s="158"/>
      <c r="M509" s="159"/>
      <c r="N509" s="160"/>
      <c r="O509" s="161"/>
      <c r="P509" s="161"/>
    </row>
    <row r="510" spans="2:16" s="10" customFormat="1">
      <c r="B510" s="60"/>
      <c r="C510" s="61"/>
      <c r="F510" s="158"/>
      <c r="G510" s="158"/>
      <c r="H510" s="158"/>
      <c r="I510" s="158"/>
      <c r="J510" s="158"/>
      <c r="K510" s="158"/>
      <c r="L510" s="158"/>
      <c r="M510" s="159"/>
      <c r="N510" s="160"/>
      <c r="O510" s="161"/>
      <c r="P510" s="161"/>
    </row>
    <row r="511" spans="2:16" s="10" customFormat="1">
      <c r="B511" s="60"/>
      <c r="C511" s="61"/>
      <c r="F511" s="158"/>
      <c r="G511" s="158"/>
      <c r="H511" s="158"/>
      <c r="I511" s="158"/>
      <c r="J511" s="158"/>
      <c r="K511" s="158"/>
      <c r="L511" s="158"/>
      <c r="M511" s="159"/>
      <c r="N511" s="160"/>
      <c r="O511" s="161"/>
      <c r="P511" s="161"/>
    </row>
    <row r="512" spans="2:16" s="10" customFormat="1">
      <c r="B512" s="60"/>
      <c r="C512" s="61"/>
      <c r="F512" s="158"/>
      <c r="G512" s="158"/>
      <c r="H512" s="158"/>
      <c r="I512" s="158"/>
      <c r="J512" s="158"/>
      <c r="K512" s="158"/>
      <c r="L512" s="158"/>
      <c r="M512" s="159"/>
      <c r="N512" s="160"/>
      <c r="O512" s="161"/>
      <c r="P512" s="161"/>
    </row>
    <row r="513" spans="2:16" s="10" customFormat="1">
      <c r="B513" s="60"/>
      <c r="C513" s="61"/>
      <c r="F513" s="158"/>
      <c r="G513" s="158"/>
      <c r="H513" s="158"/>
      <c r="I513" s="158"/>
      <c r="J513" s="158"/>
      <c r="K513" s="158"/>
      <c r="L513" s="158"/>
      <c r="M513" s="159"/>
      <c r="N513" s="160"/>
      <c r="O513" s="161"/>
      <c r="P513" s="161"/>
    </row>
    <row r="514" spans="2:16" s="10" customFormat="1">
      <c r="B514" s="60"/>
      <c r="C514" s="61"/>
      <c r="F514" s="158"/>
      <c r="G514" s="158"/>
      <c r="H514" s="158"/>
      <c r="I514" s="158"/>
      <c r="J514" s="158"/>
      <c r="K514" s="158"/>
      <c r="L514" s="158"/>
      <c r="M514" s="159"/>
      <c r="N514" s="160"/>
      <c r="O514" s="161"/>
      <c r="P514" s="161"/>
    </row>
    <row r="515" spans="2:16" s="10" customFormat="1">
      <c r="B515" s="60"/>
      <c r="C515" s="61"/>
      <c r="F515" s="158"/>
      <c r="G515" s="158"/>
      <c r="H515" s="158"/>
      <c r="I515" s="158"/>
      <c r="J515" s="158"/>
      <c r="K515" s="158"/>
      <c r="L515" s="158"/>
      <c r="M515" s="159"/>
      <c r="N515" s="160"/>
      <c r="O515" s="161"/>
      <c r="P515" s="161"/>
    </row>
    <row r="516" spans="2:16" s="10" customFormat="1">
      <c r="B516" s="60"/>
      <c r="C516" s="61"/>
      <c r="F516" s="158"/>
      <c r="G516" s="158"/>
      <c r="H516" s="158"/>
      <c r="I516" s="158"/>
      <c r="J516" s="158"/>
      <c r="K516" s="158"/>
      <c r="L516" s="158"/>
      <c r="M516" s="159"/>
      <c r="N516" s="160"/>
      <c r="O516" s="161"/>
      <c r="P516" s="161"/>
    </row>
    <row r="517" spans="2:16" s="10" customFormat="1">
      <c r="B517" s="60"/>
      <c r="C517" s="61"/>
      <c r="F517" s="158"/>
      <c r="G517" s="158"/>
      <c r="H517" s="158"/>
      <c r="I517" s="158"/>
      <c r="J517" s="158"/>
      <c r="K517" s="158"/>
      <c r="L517" s="158"/>
      <c r="M517" s="159"/>
      <c r="N517" s="160"/>
      <c r="O517" s="161"/>
      <c r="P517" s="161"/>
    </row>
    <row r="518" spans="2:16" s="10" customFormat="1">
      <c r="B518" s="60"/>
      <c r="C518" s="61"/>
      <c r="F518" s="158"/>
      <c r="G518" s="158"/>
      <c r="H518" s="158"/>
      <c r="I518" s="158"/>
      <c r="J518" s="158"/>
      <c r="K518" s="158"/>
      <c r="L518" s="158"/>
      <c r="M518" s="159"/>
      <c r="N518" s="160"/>
      <c r="O518" s="161"/>
      <c r="P518" s="161"/>
    </row>
    <row r="519" spans="2:16" s="10" customFormat="1">
      <c r="B519" s="60"/>
      <c r="C519" s="61"/>
      <c r="F519" s="158"/>
      <c r="G519" s="158"/>
      <c r="H519" s="158"/>
      <c r="I519" s="158"/>
      <c r="J519" s="158"/>
      <c r="K519" s="158"/>
      <c r="L519" s="158"/>
      <c r="M519" s="159"/>
      <c r="N519" s="160"/>
      <c r="O519" s="161"/>
      <c r="P519" s="161"/>
    </row>
    <row r="520" spans="2:16" s="10" customFormat="1">
      <c r="B520" s="60"/>
      <c r="C520" s="61"/>
      <c r="F520" s="158"/>
      <c r="G520" s="158"/>
      <c r="H520" s="158"/>
      <c r="I520" s="158"/>
      <c r="J520" s="158"/>
      <c r="K520" s="158"/>
      <c r="L520" s="158"/>
      <c r="M520" s="159"/>
      <c r="N520" s="160"/>
      <c r="O520" s="161"/>
      <c r="P520" s="161"/>
    </row>
    <row r="521" spans="2:16" s="10" customFormat="1">
      <c r="B521" s="60"/>
      <c r="C521" s="61"/>
      <c r="F521" s="158"/>
      <c r="G521" s="158"/>
      <c r="H521" s="158"/>
      <c r="I521" s="158"/>
      <c r="J521" s="158"/>
      <c r="K521" s="158"/>
      <c r="L521" s="158"/>
      <c r="M521" s="159"/>
      <c r="N521" s="160"/>
      <c r="O521" s="161"/>
      <c r="P521" s="161"/>
    </row>
    <row r="522" spans="2:16" s="10" customFormat="1">
      <c r="B522" s="60"/>
      <c r="C522" s="61"/>
      <c r="F522" s="158"/>
      <c r="G522" s="158"/>
      <c r="H522" s="158"/>
      <c r="I522" s="158"/>
      <c r="J522" s="158"/>
      <c r="K522" s="158"/>
      <c r="L522" s="158"/>
      <c r="M522" s="159"/>
      <c r="N522" s="160"/>
      <c r="O522" s="161"/>
      <c r="P522" s="161"/>
    </row>
    <row r="523" spans="2:16" s="10" customFormat="1">
      <c r="B523" s="60"/>
      <c r="C523" s="61"/>
      <c r="F523" s="158"/>
      <c r="G523" s="158"/>
      <c r="H523" s="158"/>
      <c r="I523" s="158"/>
      <c r="J523" s="158"/>
      <c r="K523" s="158"/>
      <c r="L523" s="158"/>
      <c r="M523" s="159"/>
      <c r="N523" s="160"/>
      <c r="O523" s="161"/>
      <c r="P523" s="161"/>
    </row>
    <row r="524" spans="2:16" s="10" customFormat="1">
      <c r="B524" s="60"/>
      <c r="C524" s="61"/>
      <c r="F524" s="158"/>
      <c r="G524" s="158"/>
      <c r="H524" s="158"/>
      <c r="I524" s="158"/>
      <c r="J524" s="158"/>
      <c r="K524" s="158"/>
      <c r="L524" s="158"/>
      <c r="M524" s="159"/>
      <c r="N524" s="160"/>
      <c r="O524" s="161"/>
      <c r="P524" s="161"/>
    </row>
    <row r="525" spans="2:16" s="10" customFormat="1">
      <c r="B525" s="60"/>
      <c r="C525" s="61"/>
      <c r="F525" s="158"/>
      <c r="G525" s="158"/>
      <c r="H525" s="158"/>
      <c r="I525" s="158"/>
      <c r="J525" s="158"/>
      <c r="K525" s="158"/>
      <c r="L525" s="158"/>
      <c r="M525" s="159"/>
      <c r="N525" s="160"/>
      <c r="O525" s="161"/>
      <c r="P525" s="161"/>
    </row>
    <row r="526" spans="2:16" s="10" customFormat="1">
      <c r="B526" s="60"/>
      <c r="C526" s="61"/>
      <c r="F526" s="158"/>
      <c r="G526" s="158"/>
      <c r="H526" s="158"/>
      <c r="I526" s="158"/>
      <c r="J526" s="158"/>
      <c r="K526" s="158"/>
      <c r="L526" s="158"/>
      <c r="M526" s="159"/>
      <c r="N526" s="160"/>
      <c r="O526" s="161"/>
      <c r="P526" s="161"/>
    </row>
    <row r="527" spans="2:16" s="10" customFormat="1">
      <c r="B527" s="60"/>
      <c r="C527" s="61"/>
      <c r="F527" s="158"/>
      <c r="G527" s="158"/>
      <c r="H527" s="158"/>
      <c r="I527" s="158"/>
      <c r="J527" s="158"/>
      <c r="K527" s="158"/>
      <c r="L527" s="158"/>
      <c r="M527" s="159"/>
      <c r="N527" s="160"/>
      <c r="O527" s="161"/>
      <c r="P527" s="161"/>
    </row>
    <row r="528" spans="2:16" s="10" customFormat="1">
      <c r="B528" s="60"/>
      <c r="C528" s="61"/>
      <c r="F528" s="158"/>
      <c r="G528" s="158"/>
      <c r="H528" s="158"/>
      <c r="I528" s="158"/>
      <c r="J528" s="158"/>
      <c r="K528" s="158"/>
      <c r="L528" s="158"/>
      <c r="M528" s="159"/>
      <c r="N528" s="160"/>
      <c r="O528" s="161"/>
      <c r="P528" s="161"/>
    </row>
    <row r="529" spans="2:16" s="10" customFormat="1">
      <c r="B529" s="60"/>
      <c r="C529" s="61"/>
      <c r="F529" s="158"/>
      <c r="G529" s="158"/>
      <c r="H529" s="158"/>
      <c r="I529" s="158"/>
      <c r="J529" s="158"/>
      <c r="K529" s="158"/>
      <c r="L529" s="158"/>
      <c r="M529" s="159"/>
      <c r="N529" s="160"/>
      <c r="O529" s="161"/>
      <c r="P529" s="161"/>
    </row>
    <row r="530" spans="2:16" s="10" customFormat="1">
      <c r="B530" s="60"/>
      <c r="C530" s="61"/>
      <c r="F530" s="158"/>
      <c r="G530" s="158"/>
      <c r="H530" s="158"/>
      <c r="I530" s="158"/>
      <c r="J530" s="158"/>
      <c r="K530" s="158"/>
      <c r="L530" s="158"/>
      <c r="M530" s="159"/>
      <c r="N530" s="160"/>
      <c r="O530" s="161"/>
      <c r="P530" s="161"/>
    </row>
    <row r="531" spans="2:16" s="10" customFormat="1">
      <c r="B531" s="60"/>
      <c r="C531" s="61"/>
      <c r="F531" s="158"/>
      <c r="G531" s="158"/>
      <c r="H531" s="158"/>
      <c r="I531" s="158"/>
      <c r="J531" s="158"/>
      <c r="K531" s="158"/>
      <c r="L531" s="158"/>
      <c r="M531" s="159"/>
      <c r="N531" s="160"/>
      <c r="O531" s="161"/>
      <c r="P531" s="161"/>
    </row>
    <row r="532" spans="2:16" s="10" customFormat="1">
      <c r="B532" s="60"/>
      <c r="C532" s="61"/>
      <c r="F532" s="158"/>
      <c r="G532" s="158"/>
      <c r="H532" s="158"/>
      <c r="I532" s="158"/>
      <c r="J532" s="158"/>
      <c r="K532" s="158"/>
      <c r="L532" s="158"/>
      <c r="M532" s="159"/>
      <c r="N532" s="160"/>
      <c r="O532" s="161"/>
      <c r="P532" s="161"/>
    </row>
    <row r="533" spans="2:16" s="10" customFormat="1">
      <c r="B533" s="60"/>
      <c r="C533" s="61"/>
      <c r="F533" s="158"/>
      <c r="G533" s="158"/>
      <c r="H533" s="158"/>
      <c r="I533" s="158"/>
      <c r="J533" s="158"/>
      <c r="K533" s="158"/>
      <c r="L533" s="158"/>
      <c r="M533" s="159"/>
      <c r="N533" s="160"/>
      <c r="O533" s="161"/>
      <c r="P533" s="161"/>
    </row>
    <row r="534" spans="2:16" s="10" customFormat="1">
      <c r="B534" s="60"/>
      <c r="C534" s="61"/>
      <c r="F534" s="158"/>
      <c r="G534" s="158"/>
      <c r="H534" s="158"/>
      <c r="I534" s="158"/>
      <c r="J534" s="158"/>
      <c r="K534" s="158"/>
      <c r="L534" s="158"/>
      <c r="M534" s="159"/>
      <c r="N534" s="160"/>
      <c r="O534" s="161"/>
      <c r="P534" s="161"/>
    </row>
    <row r="535" spans="2:16" s="10" customFormat="1">
      <c r="B535" s="60"/>
      <c r="C535" s="61"/>
      <c r="F535" s="158"/>
      <c r="G535" s="158"/>
      <c r="H535" s="158"/>
      <c r="I535" s="158"/>
      <c r="J535" s="158"/>
      <c r="K535" s="158"/>
      <c r="L535" s="158"/>
      <c r="M535" s="159"/>
      <c r="N535" s="160"/>
      <c r="O535" s="161"/>
      <c r="P535" s="161"/>
    </row>
    <row r="536" spans="2:16" s="10" customFormat="1">
      <c r="B536" s="60"/>
      <c r="C536" s="61"/>
      <c r="F536" s="158"/>
      <c r="G536" s="158"/>
      <c r="H536" s="158"/>
      <c r="I536" s="158"/>
      <c r="J536" s="158"/>
      <c r="K536" s="158"/>
      <c r="L536" s="158"/>
      <c r="M536" s="159"/>
      <c r="N536" s="160"/>
      <c r="O536" s="161"/>
      <c r="P536" s="161"/>
    </row>
    <row r="537" spans="2:16" s="10" customFormat="1">
      <c r="B537" s="60"/>
      <c r="C537" s="61"/>
      <c r="F537" s="158"/>
      <c r="G537" s="158"/>
      <c r="H537" s="158"/>
      <c r="I537" s="158"/>
      <c r="J537" s="158"/>
      <c r="K537" s="158"/>
      <c r="L537" s="158"/>
      <c r="M537" s="159"/>
      <c r="N537" s="160"/>
      <c r="O537" s="161"/>
      <c r="P537" s="161"/>
    </row>
    <row r="538" spans="2:16" s="10" customFormat="1">
      <c r="B538" s="60"/>
      <c r="C538" s="61"/>
      <c r="F538" s="158"/>
      <c r="G538" s="158"/>
      <c r="H538" s="158"/>
      <c r="I538" s="158"/>
      <c r="J538" s="158"/>
      <c r="K538" s="158"/>
      <c r="L538" s="158"/>
      <c r="M538" s="159"/>
      <c r="N538" s="160"/>
      <c r="O538" s="161"/>
      <c r="P538" s="161"/>
    </row>
    <row r="539" spans="2:16" s="10" customFormat="1">
      <c r="B539" s="60"/>
      <c r="C539" s="61"/>
      <c r="F539" s="158"/>
      <c r="G539" s="158"/>
      <c r="H539" s="158"/>
      <c r="I539" s="158"/>
      <c r="J539" s="158"/>
      <c r="K539" s="158"/>
      <c r="L539" s="158"/>
      <c r="M539" s="159"/>
      <c r="N539" s="160"/>
      <c r="O539" s="161"/>
      <c r="P539" s="161"/>
    </row>
    <row r="540" spans="2:16" s="10" customFormat="1">
      <c r="B540" s="60"/>
      <c r="C540" s="61"/>
      <c r="F540" s="158"/>
      <c r="G540" s="158"/>
      <c r="H540" s="158"/>
      <c r="I540" s="158"/>
      <c r="J540" s="158"/>
      <c r="K540" s="158"/>
      <c r="L540" s="158"/>
      <c r="M540" s="159"/>
      <c r="N540" s="160"/>
      <c r="O540" s="161"/>
      <c r="P540" s="161"/>
    </row>
    <row r="541" spans="2:16" s="10" customFormat="1">
      <c r="B541" s="60"/>
      <c r="C541" s="61"/>
      <c r="F541" s="158"/>
      <c r="G541" s="158"/>
      <c r="H541" s="158"/>
      <c r="I541" s="158"/>
      <c r="J541" s="158"/>
      <c r="K541" s="158"/>
      <c r="L541" s="158"/>
      <c r="M541" s="159"/>
      <c r="N541" s="160"/>
      <c r="O541" s="161"/>
      <c r="P541" s="161"/>
    </row>
    <row r="542" spans="2:16" s="10" customFormat="1">
      <c r="B542" s="60"/>
      <c r="C542" s="61"/>
      <c r="F542" s="158"/>
      <c r="G542" s="158"/>
      <c r="H542" s="158"/>
      <c r="I542" s="158"/>
      <c r="J542" s="158"/>
      <c r="K542" s="158"/>
      <c r="L542" s="158"/>
      <c r="M542" s="159"/>
      <c r="N542" s="160"/>
      <c r="O542" s="161"/>
      <c r="P542" s="161"/>
    </row>
    <row r="543" spans="2:16" s="10" customFormat="1">
      <c r="B543" s="60"/>
      <c r="C543" s="61"/>
      <c r="F543" s="158"/>
      <c r="G543" s="158"/>
      <c r="H543" s="158"/>
      <c r="I543" s="158"/>
      <c r="J543" s="158"/>
      <c r="K543" s="158"/>
      <c r="L543" s="158"/>
      <c r="M543" s="159"/>
      <c r="N543" s="160"/>
      <c r="O543" s="161"/>
      <c r="P543" s="161"/>
    </row>
    <row r="544" spans="2:16" s="10" customFormat="1">
      <c r="B544" s="60"/>
      <c r="C544" s="61"/>
      <c r="F544" s="158"/>
      <c r="G544" s="158"/>
      <c r="H544" s="158"/>
      <c r="I544" s="158"/>
      <c r="J544" s="158"/>
      <c r="K544" s="158"/>
      <c r="L544" s="158"/>
      <c r="M544" s="159"/>
      <c r="N544" s="160"/>
      <c r="O544" s="161"/>
      <c r="P544" s="161"/>
    </row>
    <row r="545" spans="2:16" s="10" customFormat="1">
      <c r="B545" s="60"/>
      <c r="C545" s="61"/>
      <c r="F545" s="158"/>
      <c r="G545" s="158"/>
      <c r="H545" s="158"/>
      <c r="I545" s="158"/>
      <c r="J545" s="158"/>
      <c r="K545" s="158"/>
      <c r="L545" s="158"/>
      <c r="M545" s="159"/>
      <c r="N545" s="160"/>
      <c r="O545" s="161"/>
      <c r="P545" s="161"/>
    </row>
    <row r="546" spans="2:16" s="10" customFormat="1">
      <c r="B546" s="60"/>
      <c r="C546" s="61"/>
      <c r="F546" s="158"/>
      <c r="G546" s="158"/>
      <c r="H546" s="158"/>
      <c r="I546" s="158"/>
      <c r="J546" s="158"/>
      <c r="K546" s="158"/>
      <c r="L546" s="158"/>
      <c r="M546" s="159"/>
      <c r="N546" s="160"/>
      <c r="O546" s="161"/>
      <c r="P546" s="161"/>
    </row>
    <row r="547" spans="2:16" s="10" customFormat="1">
      <c r="B547" s="60"/>
      <c r="C547" s="61"/>
      <c r="F547" s="158"/>
      <c r="G547" s="158"/>
      <c r="H547" s="158"/>
      <c r="I547" s="158"/>
      <c r="J547" s="158"/>
      <c r="K547" s="158"/>
      <c r="L547" s="158"/>
      <c r="M547" s="159"/>
      <c r="N547" s="160"/>
      <c r="O547" s="161"/>
      <c r="P547" s="161"/>
    </row>
    <row r="548" spans="2:16" s="10" customFormat="1">
      <c r="B548" s="60"/>
      <c r="C548" s="61"/>
      <c r="F548" s="158"/>
      <c r="G548" s="158"/>
      <c r="H548" s="158"/>
      <c r="I548" s="158"/>
      <c r="J548" s="158"/>
      <c r="K548" s="158"/>
      <c r="L548" s="158"/>
      <c r="M548" s="159"/>
      <c r="N548" s="160"/>
      <c r="O548" s="161"/>
      <c r="P548" s="161"/>
    </row>
    <row r="549" spans="2:16" s="10" customFormat="1">
      <c r="B549" s="60"/>
      <c r="C549" s="61"/>
      <c r="F549" s="158"/>
      <c r="G549" s="158"/>
      <c r="H549" s="158"/>
      <c r="I549" s="158"/>
      <c r="J549" s="158"/>
      <c r="K549" s="158"/>
      <c r="L549" s="158"/>
      <c r="M549" s="159"/>
      <c r="N549" s="160"/>
      <c r="O549" s="161"/>
      <c r="P549" s="161"/>
    </row>
    <row r="550" spans="2:16" s="10" customFormat="1">
      <c r="B550" s="60"/>
      <c r="C550" s="61"/>
      <c r="F550" s="158"/>
      <c r="G550" s="158"/>
      <c r="H550" s="158"/>
      <c r="I550" s="158"/>
      <c r="J550" s="158"/>
      <c r="K550" s="158"/>
      <c r="L550" s="158"/>
      <c r="M550" s="159"/>
      <c r="N550" s="160"/>
      <c r="O550" s="161"/>
      <c r="P550" s="161"/>
    </row>
    <row r="551" spans="2:16" s="10" customFormat="1">
      <c r="B551" s="60"/>
      <c r="C551" s="61"/>
      <c r="F551" s="158"/>
      <c r="G551" s="158"/>
      <c r="H551" s="158"/>
      <c r="I551" s="158"/>
      <c r="J551" s="158"/>
      <c r="K551" s="158"/>
      <c r="L551" s="158"/>
      <c r="M551" s="159"/>
      <c r="N551" s="160"/>
      <c r="O551" s="161"/>
      <c r="P551" s="161"/>
    </row>
    <row r="552" spans="2:16" s="10" customFormat="1">
      <c r="B552" s="60"/>
      <c r="C552" s="61"/>
      <c r="F552" s="158"/>
      <c r="G552" s="158"/>
      <c r="H552" s="158"/>
      <c r="I552" s="158"/>
      <c r="J552" s="158"/>
      <c r="K552" s="158"/>
      <c r="L552" s="158"/>
      <c r="M552" s="159"/>
      <c r="N552" s="160"/>
      <c r="O552" s="161"/>
      <c r="P552" s="161"/>
    </row>
    <row r="553" spans="2:16" s="10" customFormat="1">
      <c r="B553" s="60"/>
      <c r="C553" s="61"/>
      <c r="F553" s="158"/>
      <c r="G553" s="158"/>
      <c r="H553" s="158"/>
      <c r="I553" s="158"/>
      <c r="J553" s="158"/>
      <c r="K553" s="158"/>
      <c r="L553" s="158"/>
      <c r="M553" s="159"/>
      <c r="N553" s="160"/>
      <c r="O553" s="161"/>
      <c r="P553" s="161"/>
    </row>
    <row r="554" spans="2:16" s="10" customFormat="1">
      <c r="B554" s="60"/>
      <c r="C554" s="61"/>
      <c r="F554" s="158"/>
      <c r="G554" s="158"/>
      <c r="H554" s="158"/>
      <c r="I554" s="158"/>
      <c r="J554" s="158"/>
      <c r="K554" s="158"/>
      <c r="L554" s="158"/>
      <c r="M554" s="159"/>
      <c r="N554" s="160"/>
      <c r="O554" s="161"/>
      <c r="P554" s="161"/>
    </row>
    <row r="555" spans="2:16" s="10" customFormat="1">
      <c r="B555" s="60"/>
      <c r="C555" s="61"/>
      <c r="F555" s="158"/>
      <c r="G555" s="158"/>
      <c r="H555" s="158"/>
      <c r="I555" s="158"/>
      <c r="J555" s="158"/>
      <c r="K555" s="158"/>
      <c r="L555" s="158"/>
      <c r="M555" s="159"/>
      <c r="N555" s="160"/>
      <c r="O555" s="161"/>
      <c r="P555" s="161"/>
    </row>
    <row r="556" spans="2:16" s="10" customFormat="1">
      <c r="B556" s="60"/>
      <c r="C556" s="61"/>
      <c r="F556" s="158"/>
      <c r="G556" s="158"/>
      <c r="H556" s="158"/>
      <c r="I556" s="158"/>
      <c r="J556" s="158"/>
      <c r="K556" s="158"/>
      <c r="L556" s="158"/>
      <c r="M556" s="159"/>
      <c r="N556" s="160"/>
      <c r="O556" s="161"/>
      <c r="P556" s="161"/>
    </row>
    <row r="557" spans="2:16" s="10" customFormat="1">
      <c r="B557" s="60"/>
      <c r="C557" s="61"/>
      <c r="F557" s="158"/>
      <c r="G557" s="158"/>
      <c r="H557" s="158"/>
      <c r="I557" s="158"/>
      <c r="J557" s="158"/>
      <c r="K557" s="158"/>
      <c r="L557" s="158"/>
      <c r="M557" s="159"/>
      <c r="N557" s="160"/>
      <c r="O557" s="161"/>
      <c r="P557" s="161"/>
    </row>
    <row r="558" spans="2:16" s="10" customFormat="1">
      <c r="B558" s="60"/>
      <c r="C558" s="61"/>
      <c r="F558" s="158"/>
      <c r="G558" s="158"/>
      <c r="H558" s="158"/>
      <c r="I558" s="158"/>
      <c r="J558" s="158"/>
      <c r="K558" s="158"/>
      <c r="L558" s="158"/>
      <c r="M558" s="159"/>
      <c r="N558" s="160"/>
      <c r="O558" s="161"/>
      <c r="P558" s="161"/>
    </row>
    <row r="559" spans="2:16" s="10" customFormat="1">
      <c r="B559" s="60"/>
      <c r="C559" s="61"/>
      <c r="F559" s="158"/>
      <c r="G559" s="158"/>
      <c r="H559" s="158"/>
      <c r="I559" s="158"/>
      <c r="J559" s="158"/>
      <c r="K559" s="158"/>
      <c r="L559" s="158"/>
      <c r="M559" s="159"/>
      <c r="N559" s="160"/>
      <c r="O559" s="161"/>
      <c r="P559" s="161"/>
    </row>
    <row r="560" spans="2:16" s="10" customFormat="1">
      <c r="B560" s="60"/>
      <c r="C560" s="61"/>
      <c r="F560" s="158"/>
      <c r="G560" s="158"/>
      <c r="H560" s="158"/>
      <c r="I560" s="158"/>
      <c r="J560" s="158"/>
      <c r="K560" s="158"/>
      <c r="L560" s="158"/>
      <c r="M560" s="159"/>
      <c r="N560" s="160"/>
      <c r="O560" s="161"/>
      <c r="P560" s="161"/>
    </row>
    <row r="561" spans="2:16" s="10" customFormat="1">
      <c r="B561" s="60"/>
      <c r="C561" s="61"/>
      <c r="F561" s="158"/>
      <c r="G561" s="158"/>
      <c r="H561" s="158"/>
      <c r="I561" s="158"/>
      <c r="J561" s="158"/>
      <c r="K561" s="158"/>
      <c r="L561" s="158"/>
      <c r="M561" s="159"/>
      <c r="N561" s="160"/>
      <c r="O561" s="161"/>
      <c r="P561" s="161"/>
    </row>
    <row r="562" spans="2:16" s="10" customFormat="1">
      <c r="B562" s="60"/>
      <c r="C562" s="61"/>
      <c r="F562" s="158"/>
      <c r="G562" s="158"/>
      <c r="H562" s="158"/>
      <c r="I562" s="158"/>
      <c r="J562" s="158"/>
      <c r="K562" s="158"/>
      <c r="L562" s="158"/>
      <c r="M562" s="159"/>
      <c r="N562" s="160"/>
      <c r="O562" s="161"/>
      <c r="P562" s="161"/>
    </row>
    <row r="563" spans="2:16" s="10" customFormat="1">
      <c r="B563" s="60"/>
      <c r="C563" s="61"/>
      <c r="F563" s="158"/>
      <c r="G563" s="158"/>
      <c r="H563" s="158"/>
      <c r="I563" s="158"/>
      <c r="J563" s="158"/>
      <c r="K563" s="158"/>
      <c r="L563" s="158"/>
      <c r="M563" s="159"/>
      <c r="N563" s="160"/>
      <c r="O563" s="161"/>
      <c r="P563" s="161"/>
    </row>
    <row r="564" spans="2:16" s="10" customFormat="1">
      <c r="B564" s="60"/>
      <c r="C564" s="61"/>
      <c r="F564" s="158"/>
      <c r="G564" s="158"/>
      <c r="H564" s="158"/>
      <c r="I564" s="158"/>
      <c r="J564" s="158"/>
      <c r="K564" s="158"/>
      <c r="L564" s="158"/>
      <c r="M564" s="159"/>
      <c r="N564" s="160"/>
      <c r="O564" s="161"/>
      <c r="P564" s="161"/>
    </row>
    <row r="565" spans="2:16" s="10" customFormat="1">
      <c r="B565" s="60"/>
      <c r="C565" s="61"/>
      <c r="F565" s="158"/>
      <c r="G565" s="158"/>
      <c r="H565" s="158"/>
      <c r="I565" s="158"/>
      <c r="J565" s="158"/>
      <c r="K565" s="158"/>
      <c r="L565" s="158"/>
      <c r="M565" s="159"/>
      <c r="N565" s="160"/>
      <c r="O565" s="161"/>
      <c r="P565" s="161"/>
    </row>
    <row r="566" spans="2:16" s="10" customFormat="1">
      <c r="B566" s="60"/>
      <c r="C566" s="61"/>
      <c r="F566" s="158"/>
      <c r="G566" s="158"/>
      <c r="H566" s="158"/>
      <c r="I566" s="158"/>
      <c r="J566" s="158"/>
      <c r="K566" s="158"/>
      <c r="L566" s="158"/>
      <c r="M566" s="159"/>
      <c r="N566" s="160"/>
      <c r="O566" s="161"/>
      <c r="P566" s="161"/>
    </row>
    <row r="567" spans="2:16" s="10" customFormat="1">
      <c r="B567" s="60"/>
      <c r="C567" s="61"/>
      <c r="F567" s="158"/>
      <c r="G567" s="158"/>
      <c r="H567" s="158"/>
      <c r="I567" s="158"/>
      <c r="J567" s="158"/>
      <c r="K567" s="158"/>
      <c r="L567" s="158"/>
      <c r="M567" s="159"/>
      <c r="N567" s="160"/>
      <c r="O567" s="161"/>
      <c r="P567" s="161"/>
    </row>
    <row r="568" spans="2:16" s="10" customFormat="1">
      <c r="B568" s="60"/>
      <c r="C568" s="61"/>
      <c r="F568" s="158"/>
      <c r="G568" s="158"/>
      <c r="H568" s="158"/>
      <c r="I568" s="158"/>
      <c r="J568" s="158"/>
      <c r="K568" s="158"/>
      <c r="L568" s="158"/>
      <c r="M568" s="159"/>
      <c r="N568" s="160"/>
      <c r="O568" s="161"/>
      <c r="P568" s="161"/>
    </row>
    <row r="569" spans="2:16" s="10" customFormat="1">
      <c r="B569" s="60"/>
      <c r="C569" s="61"/>
      <c r="F569" s="158"/>
      <c r="G569" s="158"/>
      <c r="H569" s="158"/>
      <c r="I569" s="158"/>
      <c r="J569" s="158"/>
      <c r="K569" s="158"/>
      <c r="L569" s="158"/>
      <c r="M569" s="159"/>
      <c r="N569" s="160"/>
      <c r="O569" s="161"/>
      <c r="P569" s="161"/>
    </row>
    <row r="570" spans="2:16" s="10" customFormat="1">
      <c r="B570" s="60"/>
      <c r="C570" s="61"/>
      <c r="F570" s="158"/>
      <c r="G570" s="158"/>
      <c r="H570" s="158"/>
      <c r="I570" s="158"/>
      <c r="J570" s="158"/>
      <c r="K570" s="158"/>
      <c r="L570" s="158"/>
      <c r="M570" s="159"/>
      <c r="N570" s="160"/>
      <c r="O570" s="161"/>
      <c r="P570" s="161"/>
    </row>
    <row r="571" spans="2:16" s="10" customFormat="1">
      <c r="B571" s="60"/>
      <c r="C571" s="61"/>
      <c r="F571" s="158"/>
      <c r="G571" s="158"/>
      <c r="H571" s="158"/>
      <c r="I571" s="158"/>
      <c r="J571" s="158"/>
      <c r="K571" s="158"/>
      <c r="L571" s="158"/>
      <c r="M571" s="159"/>
      <c r="N571" s="160"/>
      <c r="O571" s="161"/>
      <c r="P571" s="161"/>
    </row>
    <row r="572" spans="2:16" s="10" customFormat="1">
      <c r="B572" s="60"/>
      <c r="C572" s="61"/>
      <c r="F572" s="158"/>
      <c r="G572" s="158"/>
      <c r="H572" s="158"/>
      <c r="I572" s="158"/>
      <c r="J572" s="158"/>
      <c r="K572" s="158"/>
      <c r="L572" s="158"/>
      <c r="M572" s="159"/>
      <c r="N572" s="160"/>
      <c r="O572" s="161"/>
      <c r="P572" s="161"/>
    </row>
    <row r="573" spans="2:16" s="10" customFormat="1">
      <c r="B573" s="60"/>
      <c r="C573" s="61"/>
      <c r="F573" s="158"/>
      <c r="G573" s="158"/>
      <c r="H573" s="158"/>
      <c r="I573" s="158"/>
      <c r="J573" s="158"/>
      <c r="K573" s="158"/>
      <c r="L573" s="158"/>
      <c r="M573" s="159"/>
      <c r="N573" s="160"/>
      <c r="O573" s="161"/>
      <c r="P573" s="161"/>
    </row>
    <row r="574" spans="2:16" s="10" customFormat="1">
      <c r="B574" s="60"/>
      <c r="C574" s="61"/>
      <c r="F574" s="158"/>
      <c r="G574" s="158"/>
      <c r="H574" s="158"/>
      <c r="I574" s="158"/>
      <c r="J574" s="158"/>
      <c r="K574" s="158"/>
      <c r="L574" s="158"/>
      <c r="M574" s="159"/>
      <c r="N574" s="160"/>
      <c r="O574" s="161"/>
      <c r="P574" s="161"/>
    </row>
    <row r="575" spans="2:16" s="10" customFormat="1">
      <c r="B575" s="60"/>
      <c r="C575" s="61"/>
      <c r="F575" s="158"/>
      <c r="G575" s="158"/>
      <c r="H575" s="158"/>
      <c r="I575" s="158"/>
      <c r="J575" s="158"/>
      <c r="K575" s="158"/>
      <c r="L575" s="158"/>
      <c r="M575" s="159"/>
      <c r="N575" s="160"/>
      <c r="O575" s="161"/>
      <c r="P575" s="161"/>
    </row>
    <row r="576" spans="2:16" s="10" customFormat="1">
      <c r="B576" s="60"/>
      <c r="C576" s="61"/>
      <c r="F576" s="158"/>
      <c r="G576" s="158"/>
      <c r="H576" s="158"/>
      <c r="I576" s="158"/>
      <c r="J576" s="158"/>
      <c r="K576" s="158"/>
      <c r="L576" s="158"/>
      <c r="M576" s="159"/>
      <c r="N576" s="160"/>
      <c r="O576" s="161"/>
      <c r="P576" s="161"/>
    </row>
    <row r="577" spans="2:16" s="10" customFormat="1">
      <c r="B577" s="60"/>
      <c r="C577" s="61"/>
      <c r="F577" s="158"/>
      <c r="G577" s="158"/>
      <c r="H577" s="158"/>
      <c r="I577" s="158"/>
      <c r="J577" s="158"/>
      <c r="K577" s="158"/>
      <c r="L577" s="158"/>
      <c r="M577" s="159"/>
      <c r="N577" s="160"/>
      <c r="O577" s="161"/>
      <c r="P577" s="161"/>
    </row>
    <row r="578" spans="2:16" s="10" customFormat="1">
      <c r="B578" s="60"/>
      <c r="C578" s="61"/>
      <c r="F578" s="158"/>
      <c r="G578" s="158"/>
      <c r="H578" s="158"/>
      <c r="I578" s="158"/>
      <c r="J578" s="158"/>
      <c r="K578" s="158"/>
      <c r="L578" s="158"/>
      <c r="M578" s="159"/>
      <c r="N578" s="160"/>
      <c r="O578" s="161"/>
      <c r="P578" s="161"/>
    </row>
    <row r="579" spans="2:16" s="10" customFormat="1">
      <c r="B579" s="60"/>
      <c r="C579" s="61"/>
      <c r="F579" s="158"/>
      <c r="G579" s="158"/>
      <c r="H579" s="158"/>
      <c r="I579" s="158"/>
      <c r="J579" s="158"/>
      <c r="K579" s="158"/>
      <c r="L579" s="158"/>
      <c r="M579" s="159"/>
      <c r="N579" s="160"/>
      <c r="O579" s="161"/>
      <c r="P579" s="161"/>
    </row>
    <row r="580" spans="2:16" s="10" customFormat="1">
      <c r="B580" s="60"/>
      <c r="C580" s="61"/>
      <c r="F580" s="158"/>
      <c r="G580" s="158"/>
      <c r="H580" s="158"/>
      <c r="I580" s="158"/>
      <c r="J580" s="158"/>
      <c r="K580" s="158"/>
      <c r="L580" s="158"/>
      <c r="M580" s="159"/>
      <c r="N580" s="160"/>
      <c r="O580" s="161"/>
      <c r="P580" s="161"/>
    </row>
    <row r="581" spans="2:16" s="10" customFormat="1">
      <c r="B581" s="60"/>
      <c r="C581" s="61"/>
      <c r="F581" s="158"/>
      <c r="G581" s="158"/>
      <c r="H581" s="158"/>
      <c r="I581" s="158"/>
      <c r="J581" s="158"/>
      <c r="K581" s="158"/>
      <c r="L581" s="158"/>
      <c r="M581" s="159"/>
      <c r="N581" s="160"/>
      <c r="O581" s="161"/>
      <c r="P581" s="161"/>
    </row>
    <row r="582" spans="2:16" s="10" customFormat="1">
      <c r="B582" s="60"/>
      <c r="C582" s="61"/>
      <c r="F582" s="158"/>
      <c r="G582" s="158"/>
      <c r="H582" s="158"/>
      <c r="I582" s="158"/>
      <c r="J582" s="158"/>
      <c r="K582" s="158"/>
      <c r="L582" s="158"/>
      <c r="M582" s="159"/>
      <c r="N582" s="160"/>
      <c r="O582" s="161"/>
      <c r="P582" s="161"/>
    </row>
    <row r="583" spans="2:16" s="10" customFormat="1">
      <c r="B583" s="60"/>
      <c r="C583" s="61"/>
      <c r="F583" s="158"/>
      <c r="G583" s="158"/>
      <c r="H583" s="158"/>
      <c r="I583" s="158"/>
      <c r="J583" s="158"/>
      <c r="K583" s="158"/>
      <c r="L583" s="158"/>
      <c r="M583" s="159"/>
      <c r="N583" s="160"/>
      <c r="O583" s="161"/>
      <c r="P583" s="161"/>
    </row>
    <row r="584" spans="2:16" s="10" customFormat="1">
      <c r="B584" s="60"/>
      <c r="C584" s="61"/>
      <c r="F584" s="158"/>
      <c r="G584" s="158"/>
      <c r="H584" s="158"/>
      <c r="I584" s="158"/>
      <c r="J584" s="158"/>
      <c r="K584" s="158"/>
      <c r="L584" s="158"/>
      <c r="M584" s="159"/>
      <c r="N584" s="160"/>
      <c r="O584" s="161"/>
      <c r="P584" s="161"/>
    </row>
    <row r="585" spans="2:16" s="10" customFormat="1">
      <c r="B585" s="60"/>
      <c r="C585" s="61"/>
      <c r="F585" s="158"/>
      <c r="G585" s="158"/>
      <c r="H585" s="158"/>
      <c r="I585" s="158"/>
      <c r="J585" s="158"/>
      <c r="K585" s="158"/>
      <c r="L585" s="158"/>
      <c r="M585" s="159"/>
      <c r="N585" s="160"/>
      <c r="O585" s="161"/>
      <c r="P585" s="161"/>
    </row>
    <row r="586" spans="2:16" s="10" customFormat="1">
      <c r="B586" s="60"/>
      <c r="C586" s="61"/>
      <c r="F586" s="158"/>
      <c r="G586" s="158"/>
      <c r="H586" s="158"/>
      <c r="I586" s="158"/>
      <c r="J586" s="158"/>
      <c r="K586" s="158"/>
      <c r="L586" s="158"/>
      <c r="M586" s="159"/>
      <c r="N586" s="160"/>
      <c r="O586" s="161"/>
      <c r="P586" s="161"/>
    </row>
    <row r="587" spans="2:16" s="10" customFormat="1">
      <c r="B587" s="60"/>
      <c r="C587" s="61"/>
      <c r="F587" s="158"/>
      <c r="G587" s="158"/>
      <c r="H587" s="158"/>
      <c r="I587" s="158"/>
      <c r="J587" s="158"/>
      <c r="K587" s="158"/>
      <c r="L587" s="158"/>
      <c r="M587" s="159"/>
      <c r="N587" s="160"/>
      <c r="O587" s="161"/>
      <c r="P587" s="161"/>
    </row>
    <row r="588" spans="2:16" s="10" customFormat="1">
      <c r="B588" s="60"/>
      <c r="C588" s="61"/>
      <c r="F588" s="158"/>
      <c r="G588" s="158"/>
      <c r="H588" s="158"/>
      <c r="I588" s="158"/>
      <c r="J588" s="158"/>
      <c r="K588" s="158"/>
      <c r="L588" s="158"/>
      <c r="M588" s="159"/>
      <c r="N588" s="160"/>
      <c r="O588" s="161"/>
      <c r="P588" s="161"/>
    </row>
    <row r="589" spans="2:16" s="10" customFormat="1">
      <c r="B589" s="60"/>
      <c r="C589" s="61"/>
      <c r="F589" s="158"/>
      <c r="G589" s="158"/>
      <c r="H589" s="158"/>
      <c r="I589" s="158"/>
      <c r="J589" s="158"/>
      <c r="K589" s="158"/>
      <c r="L589" s="158"/>
      <c r="M589" s="159"/>
      <c r="N589" s="160"/>
      <c r="O589" s="161"/>
      <c r="P589" s="161"/>
    </row>
    <row r="590" spans="2:16" s="10" customFormat="1">
      <c r="B590" s="60"/>
      <c r="C590" s="61"/>
      <c r="F590" s="158"/>
      <c r="G590" s="158"/>
      <c r="H590" s="158"/>
      <c r="I590" s="158"/>
      <c r="J590" s="158"/>
      <c r="K590" s="158"/>
      <c r="L590" s="158"/>
      <c r="M590" s="159"/>
      <c r="N590" s="160"/>
      <c r="O590" s="161"/>
      <c r="P590" s="161"/>
    </row>
    <row r="591" spans="2:16" s="10" customFormat="1">
      <c r="B591" s="60"/>
      <c r="C591" s="61"/>
      <c r="F591" s="158"/>
      <c r="G591" s="158"/>
      <c r="H591" s="158"/>
      <c r="I591" s="158"/>
      <c r="J591" s="158"/>
      <c r="K591" s="158"/>
      <c r="L591" s="158"/>
      <c r="M591" s="159"/>
      <c r="N591" s="160"/>
      <c r="O591" s="161"/>
      <c r="P591" s="161"/>
    </row>
    <row r="592" spans="2:16" s="10" customFormat="1">
      <c r="B592" s="60"/>
      <c r="C592" s="61"/>
      <c r="F592" s="158"/>
      <c r="G592" s="158"/>
      <c r="H592" s="158"/>
      <c r="I592" s="158"/>
      <c r="J592" s="158"/>
      <c r="K592" s="158"/>
      <c r="L592" s="158"/>
      <c r="M592" s="159"/>
      <c r="N592" s="160"/>
      <c r="O592" s="161"/>
      <c r="P592" s="161"/>
    </row>
    <row r="593" spans="2:16" s="10" customFormat="1">
      <c r="B593" s="60"/>
      <c r="C593" s="61"/>
      <c r="F593" s="158"/>
      <c r="G593" s="158"/>
      <c r="H593" s="158"/>
      <c r="I593" s="158"/>
      <c r="J593" s="158"/>
      <c r="K593" s="158"/>
      <c r="L593" s="158"/>
      <c r="M593" s="159"/>
      <c r="N593" s="160"/>
      <c r="O593" s="161"/>
      <c r="P593" s="161"/>
    </row>
    <row r="594" spans="2:16" s="10" customFormat="1">
      <c r="B594" s="60"/>
      <c r="C594" s="61"/>
      <c r="F594" s="158"/>
      <c r="G594" s="158"/>
      <c r="H594" s="158"/>
      <c r="I594" s="158"/>
      <c r="J594" s="158"/>
      <c r="K594" s="158"/>
      <c r="L594" s="158"/>
      <c r="M594" s="159"/>
      <c r="N594" s="160"/>
      <c r="O594" s="161"/>
      <c r="P594" s="161"/>
    </row>
    <row r="595" spans="2:16" s="10" customFormat="1">
      <c r="B595" s="60"/>
      <c r="C595" s="61"/>
      <c r="F595" s="158"/>
      <c r="G595" s="158"/>
      <c r="H595" s="158"/>
      <c r="I595" s="158"/>
      <c r="J595" s="158"/>
      <c r="K595" s="158"/>
      <c r="L595" s="158"/>
      <c r="M595" s="159"/>
      <c r="N595" s="160"/>
      <c r="O595" s="161"/>
      <c r="P595" s="161"/>
    </row>
    <row r="596" spans="2:16" s="10" customFormat="1">
      <c r="B596" s="60"/>
      <c r="C596" s="61"/>
      <c r="F596" s="158"/>
      <c r="G596" s="158"/>
      <c r="H596" s="158"/>
      <c r="I596" s="158"/>
      <c r="J596" s="158"/>
      <c r="K596" s="158"/>
      <c r="L596" s="158"/>
      <c r="M596" s="159"/>
      <c r="N596" s="160"/>
      <c r="O596" s="161"/>
      <c r="P596" s="161"/>
    </row>
    <row r="597" spans="2:16" s="10" customFormat="1">
      <c r="B597" s="60"/>
      <c r="C597" s="61"/>
      <c r="F597" s="158"/>
      <c r="G597" s="158"/>
      <c r="H597" s="158"/>
      <c r="I597" s="158"/>
      <c r="J597" s="158"/>
      <c r="K597" s="158"/>
      <c r="L597" s="158"/>
      <c r="M597" s="159"/>
      <c r="N597" s="160"/>
      <c r="O597" s="161"/>
      <c r="P597" s="161"/>
    </row>
    <row r="598" spans="2:16" s="10" customFormat="1">
      <c r="B598" s="60"/>
      <c r="C598" s="61"/>
      <c r="F598" s="158"/>
      <c r="G598" s="158"/>
      <c r="H598" s="158"/>
      <c r="I598" s="158"/>
      <c r="J598" s="158"/>
      <c r="K598" s="158"/>
      <c r="L598" s="158"/>
      <c r="M598" s="159"/>
      <c r="N598" s="160"/>
      <c r="O598" s="161"/>
      <c r="P598" s="161"/>
    </row>
    <row r="599" spans="2:16" s="10" customFormat="1">
      <c r="B599" s="60"/>
      <c r="C599" s="61"/>
      <c r="F599" s="158"/>
      <c r="G599" s="158"/>
      <c r="H599" s="158"/>
      <c r="I599" s="158"/>
      <c r="J599" s="158"/>
      <c r="K599" s="158"/>
      <c r="L599" s="158"/>
      <c r="M599" s="159"/>
      <c r="N599" s="160"/>
      <c r="O599" s="161"/>
      <c r="P599" s="161"/>
    </row>
    <row r="600" spans="2:16" s="10" customFormat="1">
      <c r="B600" s="60"/>
      <c r="C600" s="61"/>
      <c r="F600" s="158"/>
      <c r="G600" s="158"/>
      <c r="H600" s="158"/>
      <c r="I600" s="158"/>
      <c r="J600" s="158"/>
      <c r="K600" s="158"/>
      <c r="L600" s="158"/>
      <c r="M600" s="159"/>
      <c r="N600" s="160"/>
      <c r="O600" s="161"/>
      <c r="P600" s="161"/>
    </row>
    <row r="601" spans="2:16" s="10" customFormat="1">
      <c r="B601" s="60"/>
      <c r="C601" s="61"/>
      <c r="F601" s="158"/>
      <c r="G601" s="158"/>
      <c r="H601" s="158"/>
      <c r="I601" s="158"/>
      <c r="J601" s="158"/>
      <c r="K601" s="158"/>
      <c r="L601" s="158"/>
      <c r="M601" s="159"/>
      <c r="N601" s="160"/>
      <c r="O601" s="161"/>
      <c r="P601" s="161"/>
    </row>
    <row r="602" spans="2:16" s="10" customFormat="1">
      <c r="B602" s="60"/>
      <c r="C602" s="61"/>
      <c r="F602" s="158"/>
      <c r="G602" s="158"/>
      <c r="H602" s="158"/>
      <c r="I602" s="158"/>
      <c r="J602" s="158"/>
      <c r="K602" s="158"/>
      <c r="L602" s="158"/>
      <c r="M602" s="159"/>
      <c r="N602" s="160"/>
      <c r="O602" s="161"/>
      <c r="P602" s="161"/>
    </row>
    <row r="603" spans="2:16" s="10" customFormat="1">
      <c r="B603" s="60"/>
      <c r="C603" s="61"/>
      <c r="F603" s="158"/>
      <c r="G603" s="158"/>
      <c r="H603" s="158"/>
      <c r="I603" s="158"/>
      <c r="J603" s="158"/>
      <c r="K603" s="158"/>
      <c r="L603" s="158"/>
      <c r="M603" s="159"/>
      <c r="N603" s="160"/>
      <c r="O603" s="161"/>
      <c r="P603" s="161"/>
    </row>
    <row r="604" spans="2:16" s="10" customFormat="1">
      <c r="B604" s="60"/>
      <c r="C604" s="61"/>
      <c r="F604" s="158"/>
      <c r="G604" s="158"/>
      <c r="H604" s="158"/>
      <c r="I604" s="158"/>
      <c r="J604" s="158"/>
      <c r="K604" s="158"/>
      <c r="L604" s="158"/>
      <c r="M604" s="159"/>
      <c r="N604" s="160"/>
      <c r="O604" s="161"/>
      <c r="P604" s="161"/>
    </row>
    <row r="605" spans="2:16" s="10" customFormat="1">
      <c r="B605" s="60"/>
      <c r="C605" s="61"/>
      <c r="F605" s="158"/>
      <c r="G605" s="158"/>
      <c r="H605" s="158"/>
      <c r="I605" s="158"/>
      <c r="J605" s="158"/>
      <c r="K605" s="158"/>
      <c r="L605" s="158"/>
      <c r="M605" s="159"/>
      <c r="N605" s="160"/>
      <c r="O605" s="161"/>
      <c r="P605" s="161"/>
    </row>
    <row r="606" spans="2:16" s="10" customFormat="1">
      <c r="B606" s="60"/>
      <c r="C606" s="61"/>
      <c r="F606" s="158"/>
      <c r="G606" s="158"/>
      <c r="H606" s="158"/>
      <c r="I606" s="158"/>
      <c r="J606" s="158"/>
      <c r="K606" s="158"/>
      <c r="L606" s="158"/>
      <c r="M606" s="159"/>
      <c r="N606" s="160"/>
      <c r="O606" s="161"/>
      <c r="P606" s="161"/>
    </row>
    <row r="607" spans="2:16" s="10" customFormat="1">
      <c r="B607" s="60"/>
      <c r="C607" s="61"/>
      <c r="F607" s="158"/>
      <c r="G607" s="158"/>
      <c r="H607" s="158"/>
      <c r="I607" s="158"/>
      <c r="J607" s="158"/>
      <c r="K607" s="158"/>
      <c r="L607" s="158"/>
      <c r="M607" s="159"/>
      <c r="N607" s="160"/>
      <c r="O607" s="161"/>
      <c r="P607" s="161"/>
    </row>
    <row r="608" spans="2:16" s="10" customFormat="1">
      <c r="B608" s="60"/>
      <c r="C608" s="61"/>
      <c r="F608" s="158"/>
      <c r="G608" s="158"/>
      <c r="H608" s="158"/>
      <c r="I608" s="158"/>
      <c r="J608" s="158"/>
      <c r="K608" s="158"/>
      <c r="L608" s="158"/>
      <c r="M608" s="159"/>
      <c r="N608" s="160"/>
      <c r="O608" s="161"/>
      <c r="P608" s="161"/>
    </row>
    <row r="609" spans="2:16" s="10" customFormat="1">
      <c r="B609" s="60"/>
      <c r="C609" s="61"/>
      <c r="F609" s="158"/>
      <c r="G609" s="158"/>
      <c r="H609" s="158"/>
      <c r="I609" s="158"/>
      <c r="J609" s="158"/>
      <c r="K609" s="158"/>
      <c r="L609" s="158"/>
      <c r="M609" s="159"/>
      <c r="N609" s="160"/>
      <c r="O609" s="161"/>
      <c r="P609" s="161"/>
    </row>
    <row r="610" spans="2:16" s="10" customFormat="1">
      <c r="B610" s="60"/>
      <c r="C610" s="61"/>
      <c r="F610" s="158"/>
      <c r="G610" s="158"/>
      <c r="H610" s="158"/>
      <c r="I610" s="158"/>
      <c r="J610" s="158"/>
      <c r="K610" s="158"/>
      <c r="L610" s="158"/>
      <c r="M610" s="159"/>
      <c r="N610" s="160"/>
      <c r="O610" s="161"/>
      <c r="P610" s="161"/>
    </row>
    <row r="611" spans="2:16" s="10" customFormat="1">
      <c r="B611" s="60"/>
      <c r="C611" s="61"/>
      <c r="F611" s="158"/>
      <c r="G611" s="158"/>
      <c r="H611" s="158"/>
      <c r="I611" s="158"/>
      <c r="J611" s="158"/>
      <c r="K611" s="158"/>
      <c r="L611" s="158"/>
      <c r="M611" s="159"/>
      <c r="N611" s="160"/>
      <c r="O611" s="161"/>
      <c r="P611" s="161"/>
    </row>
    <row r="612" spans="2:16" s="10" customFormat="1">
      <c r="B612" s="60"/>
      <c r="C612" s="61"/>
      <c r="F612" s="158"/>
      <c r="G612" s="158"/>
      <c r="H612" s="158"/>
      <c r="I612" s="158"/>
      <c r="J612" s="158"/>
      <c r="K612" s="158"/>
      <c r="L612" s="158"/>
      <c r="M612" s="159"/>
      <c r="N612" s="160"/>
      <c r="O612" s="161"/>
      <c r="P612" s="161"/>
    </row>
    <row r="613" spans="2:16" s="10" customFormat="1">
      <c r="B613" s="60"/>
      <c r="C613" s="61"/>
      <c r="F613" s="158"/>
      <c r="G613" s="158"/>
      <c r="H613" s="158"/>
      <c r="I613" s="158"/>
      <c r="J613" s="158"/>
      <c r="K613" s="158"/>
      <c r="L613" s="158"/>
      <c r="M613" s="159"/>
      <c r="N613" s="160"/>
      <c r="O613" s="161"/>
      <c r="P613" s="161"/>
    </row>
    <row r="614" spans="2:16" s="10" customFormat="1">
      <c r="B614" s="60"/>
      <c r="C614" s="61"/>
      <c r="F614" s="158"/>
      <c r="G614" s="158"/>
      <c r="H614" s="158"/>
      <c r="I614" s="158"/>
      <c r="J614" s="158"/>
      <c r="K614" s="158"/>
      <c r="L614" s="158"/>
      <c r="M614" s="159"/>
      <c r="N614" s="160"/>
      <c r="O614" s="161"/>
      <c r="P614" s="161"/>
    </row>
    <row r="615" spans="2:16" s="10" customFormat="1">
      <c r="B615" s="60"/>
      <c r="C615" s="61"/>
      <c r="F615" s="158"/>
      <c r="G615" s="158"/>
      <c r="H615" s="158"/>
      <c r="I615" s="158"/>
      <c r="J615" s="158"/>
      <c r="K615" s="158"/>
      <c r="L615" s="158"/>
      <c r="M615" s="159"/>
      <c r="N615" s="160"/>
      <c r="O615" s="161"/>
      <c r="P615" s="161"/>
    </row>
    <row r="616" spans="2:16" s="10" customFormat="1">
      <c r="B616" s="60"/>
      <c r="C616" s="61"/>
      <c r="F616" s="158"/>
      <c r="G616" s="158"/>
      <c r="H616" s="158"/>
      <c r="I616" s="158"/>
      <c r="J616" s="158"/>
      <c r="K616" s="158"/>
      <c r="L616" s="158"/>
      <c r="M616" s="159"/>
      <c r="N616" s="160"/>
      <c r="O616" s="161"/>
      <c r="P616" s="161"/>
    </row>
    <row r="617" spans="2:16" s="10" customFormat="1">
      <c r="B617" s="60"/>
      <c r="C617" s="61"/>
      <c r="F617" s="158"/>
      <c r="G617" s="158"/>
      <c r="H617" s="158"/>
      <c r="I617" s="158"/>
      <c r="J617" s="158"/>
      <c r="K617" s="158"/>
      <c r="L617" s="158"/>
      <c r="M617" s="159"/>
      <c r="N617" s="160"/>
      <c r="O617" s="161"/>
      <c r="P617" s="161"/>
    </row>
    <row r="618" spans="2:16" s="10" customFormat="1">
      <c r="B618" s="60"/>
      <c r="C618" s="61"/>
      <c r="F618" s="158"/>
      <c r="G618" s="158"/>
      <c r="H618" s="158"/>
      <c r="I618" s="158"/>
      <c r="J618" s="158"/>
      <c r="K618" s="158"/>
      <c r="L618" s="158"/>
      <c r="M618" s="159"/>
      <c r="N618" s="160"/>
      <c r="O618" s="161"/>
      <c r="P618" s="161"/>
    </row>
    <row r="619" spans="2:16" s="10" customFormat="1">
      <c r="B619" s="60"/>
      <c r="C619" s="61"/>
      <c r="F619" s="158"/>
      <c r="G619" s="158"/>
      <c r="H619" s="158"/>
      <c r="I619" s="158"/>
      <c r="J619" s="158"/>
      <c r="K619" s="158"/>
      <c r="L619" s="158"/>
      <c r="M619" s="159"/>
      <c r="N619" s="160"/>
      <c r="O619" s="161"/>
      <c r="P619" s="161"/>
    </row>
    <row r="620" spans="2:16" s="10" customFormat="1">
      <c r="B620" s="60"/>
      <c r="C620" s="61"/>
      <c r="F620" s="158"/>
      <c r="G620" s="158"/>
      <c r="H620" s="158"/>
      <c r="I620" s="158"/>
      <c r="J620" s="158"/>
      <c r="K620" s="158"/>
      <c r="L620" s="158"/>
      <c r="M620" s="159"/>
      <c r="N620" s="160"/>
      <c r="O620" s="161"/>
      <c r="P620" s="161"/>
    </row>
    <row r="621" spans="2:16" s="10" customFormat="1">
      <c r="B621" s="60"/>
      <c r="C621" s="61"/>
      <c r="F621" s="158"/>
      <c r="G621" s="158"/>
      <c r="H621" s="158"/>
      <c r="I621" s="158"/>
      <c r="J621" s="158"/>
      <c r="K621" s="158"/>
      <c r="L621" s="158"/>
      <c r="M621" s="159"/>
      <c r="N621" s="160"/>
      <c r="O621" s="161"/>
      <c r="P621" s="161"/>
    </row>
    <row r="622" spans="2:16" s="10" customFormat="1">
      <c r="B622" s="60"/>
      <c r="C622" s="61"/>
      <c r="F622" s="158"/>
      <c r="G622" s="158"/>
      <c r="H622" s="158"/>
      <c r="I622" s="158"/>
      <c r="J622" s="158"/>
      <c r="K622" s="158"/>
      <c r="L622" s="158"/>
      <c r="M622" s="159"/>
      <c r="N622" s="160"/>
      <c r="O622" s="161"/>
      <c r="P622" s="161"/>
    </row>
    <row r="623" spans="2:16" s="10" customFormat="1">
      <c r="B623" s="60"/>
      <c r="C623" s="61"/>
      <c r="F623" s="158"/>
      <c r="G623" s="158"/>
      <c r="H623" s="158"/>
      <c r="I623" s="158"/>
      <c r="J623" s="158"/>
      <c r="K623" s="158"/>
      <c r="L623" s="158"/>
      <c r="M623" s="159"/>
      <c r="N623" s="160"/>
      <c r="O623" s="161"/>
      <c r="P623" s="161"/>
    </row>
    <row r="624" spans="2:16" s="10" customFormat="1">
      <c r="B624" s="60"/>
      <c r="C624" s="61"/>
      <c r="F624" s="158"/>
      <c r="G624" s="158"/>
      <c r="H624" s="158"/>
      <c r="I624" s="158"/>
      <c r="J624" s="158"/>
      <c r="K624" s="158"/>
      <c r="L624" s="158"/>
      <c r="M624" s="159"/>
      <c r="N624" s="160"/>
      <c r="O624" s="161"/>
      <c r="P624" s="161"/>
    </row>
    <row r="625" spans="2:16" s="10" customFormat="1">
      <c r="B625" s="60"/>
      <c r="C625" s="61"/>
      <c r="F625" s="158"/>
      <c r="G625" s="158"/>
      <c r="H625" s="158"/>
      <c r="I625" s="158"/>
      <c r="J625" s="158"/>
      <c r="K625" s="158"/>
      <c r="L625" s="158"/>
      <c r="M625" s="159"/>
      <c r="N625" s="160"/>
      <c r="O625" s="161"/>
      <c r="P625" s="161"/>
    </row>
    <row r="626" spans="2:16" s="10" customFormat="1">
      <c r="B626" s="60"/>
      <c r="C626" s="61"/>
      <c r="F626" s="158"/>
      <c r="G626" s="158"/>
      <c r="H626" s="158"/>
      <c r="I626" s="158"/>
      <c r="J626" s="158"/>
      <c r="K626" s="158"/>
      <c r="L626" s="158"/>
      <c r="M626" s="159"/>
      <c r="N626" s="160"/>
      <c r="O626" s="161"/>
      <c r="P626" s="161"/>
    </row>
    <row r="627" spans="2:16" s="10" customFormat="1">
      <c r="B627" s="60"/>
      <c r="C627" s="61"/>
      <c r="F627" s="158"/>
      <c r="G627" s="158"/>
      <c r="H627" s="158"/>
      <c r="I627" s="158"/>
      <c r="J627" s="158"/>
      <c r="K627" s="158"/>
      <c r="L627" s="158"/>
      <c r="M627" s="159"/>
      <c r="N627" s="160"/>
      <c r="O627" s="161"/>
      <c r="P627" s="161"/>
    </row>
    <row r="628" spans="2:16" s="10" customFormat="1">
      <c r="B628" s="60"/>
      <c r="C628" s="61"/>
      <c r="F628" s="158"/>
      <c r="G628" s="158"/>
      <c r="H628" s="158"/>
      <c r="I628" s="158"/>
      <c r="J628" s="158"/>
      <c r="K628" s="158"/>
      <c r="L628" s="158"/>
      <c r="M628" s="159"/>
      <c r="N628" s="160"/>
      <c r="O628" s="161"/>
      <c r="P628" s="161"/>
    </row>
    <row r="629" spans="2:16" s="10" customFormat="1">
      <c r="B629" s="60"/>
      <c r="C629" s="61"/>
      <c r="F629" s="158"/>
      <c r="G629" s="158"/>
      <c r="H629" s="158"/>
      <c r="I629" s="158"/>
      <c r="J629" s="158"/>
      <c r="K629" s="158"/>
      <c r="L629" s="158"/>
      <c r="M629" s="159"/>
      <c r="N629" s="160"/>
      <c r="O629" s="161"/>
      <c r="P629" s="161"/>
    </row>
    <row r="630" spans="2:16" s="10" customFormat="1">
      <c r="B630" s="60"/>
      <c r="C630" s="61"/>
      <c r="F630" s="158"/>
      <c r="G630" s="158"/>
      <c r="H630" s="158"/>
      <c r="I630" s="158"/>
      <c r="J630" s="158"/>
      <c r="K630" s="158"/>
      <c r="L630" s="158"/>
      <c r="M630" s="159"/>
      <c r="N630" s="160"/>
      <c r="O630" s="161"/>
      <c r="P630" s="161"/>
    </row>
    <row r="631" spans="2:16" s="10" customFormat="1">
      <c r="B631" s="60"/>
      <c r="C631" s="61"/>
      <c r="F631" s="158"/>
      <c r="G631" s="158"/>
      <c r="H631" s="158"/>
      <c r="I631" s="158"/>
      <c r="J631" s="158"/>
      <c r="K631" s="158"/>
      <c r="L631" s="158"/>
      <c r="M631" s="159"/>
      <c r="N631" s="160"/>
      <c r="O631" s="161"/>
      <c r="P631" s="161"/>
    </row>
    <row r="632" spans="2:16" s="10" customFormat="1">
      <c r="B632" s="60"/>
      <c r="C632" s="61"/>
      <c r="F632" s="158"/>
      <c r="G632" s="158"/>
      <c r="H632" s="158"/>
      <c r="I632" s="158"/>
      <c r="J632" s="158"/>
      <c r="K632" s="158"/>
      <c r="L632" s="158"/>
      <c r="M632" s="159"/>
      <c r="N632" s="160"/>
      <c r="O632" s="161"/>
      <c r="P632" s="161"/>
    </row>
    <row r="633" spans="2:16" s="10" customFormat="1">
      <c r="B633" s="60"/>
      <c r="C633" s="61"/>
      <c r="F633" s="158"/>
      <c r="G633" s="158"/>
      <c r="H633" s="158"/>
      <c r="I633" s="158"/>
      <c r="J633" s="158"/>
      <c r="K633" s="158"/>
      <c r="L633" s="158"/>
      <c r="M633" s="159"/>
      <c r="N633" s="160"/>
      <c r="O633" s="161"/>
      <c r="P633" s="161"/>
    </row>
    <row r="634" spans="2:16" s="10" customFormat="1">
      <c r="B634" s="60"/>
      <c r="C634" s="61"/>
      <c r="F634" s="158"/>
      <c r="G634" s="158"/>
      <c r="H634" s="158"/>
      <c r="I634" s="158"/>
      <c r="J634" s="158"/>
      <c r="K634" s="158"/>
      <c r="L634" s="158"/>
      <c r="M634" s="159"/>
      <c r="N634" s="160"/>
      <c r="O634" s="161"/>
      <c r="P634" s="161"/>
    </row>
    <row r="635" spans="2:16" s="10" customFormat="1">
      <c r="B635" s="60"/>
      <c r="C635" s="61"/>
      <c r="F635" s="158"/>
      <c r="G635" s="158"/>
      <c r="H635" s="158"/>
      <c r="I635" s="158"/>
      <c r="J635" s="158"/>
      <c r="K635" s="158"/>
      <c r="L635" s="158"/>
      <c r="M635" s="159"/>
      <c r="N635" s="160"/>
      <c r="O635" s="161"/>
      <c r="P635" s="161"/>
    </row>
    <row r="636" spans="2:16" s="10" customFormat="1">
      <c r="B636" s="60"/>
      <c r="C636" s="61"/>
      <c r="F636" s="158"/>
      <c r="G636" s="158"/>
      <c r="H636" s="158"/>
      <c r="I636" s="158"/>
      <c r="J636" s="158"/>
      <c r="K636" s="158"/>
      <c r="L636" s="158"/>
      <c r="M636" s="159"/>
      <c r="N636" s="160"/>
      <c r="O636" s="161"/>
      <c r="P636" s="161"/>
    </row>
    <row r="637" spans="2:16" s="10" customFormat="1">
      <c r="B637" s="60"/>
      <c r="C637" s="61"/>
      <c r="F637" s="158"/>
      <c r="G637" s="158"/>
      <c r="H637" s="158"/>
      <c r="I637" s="158"/>
      <c r="J637" s="158"/>
      <c r="K637" s="158"/>
      <c r="L637" s="158"/>
      <c r="M637" s="159"/>
      <c r="N637" s="160"/>
      <c r="O637" s="161"/>
      <c r="P637" s="161"/>
    </row>
    <row r="638" spans="2:16" s="10" customFormat="1">
      <c r="B638" s="60"/>
      <c r="C638" s="61"/>
      <c r="F638" s="158"/>
      <c r="G638" s="158"/>
      <c r="H638" s="158"/>
      <c r="I638" s="158"/>
      <c r="J638" s="158"/>
      <c r="K638" s="158"/>
      <c r="L638" s="158"/>
      <c r="M638" s="159"/>
      <c r="N638" s="160"/>
      <c r="O638" s="161"/>
      <c r="P638" s="161"/>
    </row>
    <row r="639" spans="2:16" s="10" customFormat="1">
      <c r="B639" s="60"/>
      <c r="C639" s="61"/>
      <c r="F639" s="158"/>
      <c r="G639" s="158"/>
      <c r="H639" s="158"/>
      <c r="I639" s="158"/>
      <c r="J639" s="158"/>
      <c r="K639" s="158"/>
      <c r="L639" s="158"/>
      <c r="M639" s="159"/>
      <c r="N639" s="160"/>
      <c r="O639" s="161"/>
      <c r="P639" s="161"/>
    </row>
    <row r="640" spans="2:16" s="10" customFormat="1">
      <c r="B640" s="60"/>
      <c r="C640" s="61"/>
      <c r="F640" s="158"/>
      <c r="G640" s="158"/>
      <c r="H640" s="158"/>
      <c r="I640" s="158"/>
      <c r="J640" s="158"/>
      <c r="K640" s="158"/>
      <c r="L640" s="158"/>
      <c r="M640" s="159"/>
      <c r="N640" s="160"/>
      <c r="O640" s="161"/>
      <c r="P640" s="161"/>
    </row>
    <row r="641" spans="2:16" s="10" customFormat="1">
      <c r="B641" s="60"/>
      <c r="C641" s="61"/>
      <c r="F641" s="158"/>
      <c r="G641" s="158"/>
      <c r="H641" s="158"/>
      <c r="I641" s="158"/>
      <c r="J641" s="158"/>
      <c r="K641" s="158"/>
      <c r="L641" s="158"/>
      <c r="M641" s="159"/>
      <c r="N641" s="160"/>
      <c r="O641" s="161"/>
      <c r="P641" s="161"/>
    </row>
    <row r="642" spans="2:16" s="10" customFormat="1">
      <c r="B642" s="60"/>
      <c r="C642" s="61"/>
      <c r="F642" s="158"/>
      <c r="G642" s="158"/>
      <c r="H642" s="158"/>
      <c r="I642" s="158"/>
      <c r="J642" s="158"/>
      <c r="K642" s="158"/>
      <c r="L642" s="158"/>
      <c r="M642" s="159"/>
      <c r="N642" s="160"/>
      <c r="O642" s="161"/>
      <c r="P642" s="161"/>
    </row>
    <row r="643" spans="2:16" s="10" customFormat="1">
      <c r="B643" s="60"/>
      <c r="C643" s="61"/>
      <c r="F643" s="158"/>
      <c r="G643" s="158"/>
      <c r="H643" s="158"/>
      <c r="I643" s="158"/>
      <c r="J643" s="158"/>
      <c r="K643" s="158"/>
      <c r="L643" s="158"/>
      <c r="M643" s="159"/>
      <c r="N643" s="160"/>
      <c r="O643" s="161"/>
      <c r="P643" s="161"/>
    </row>
    <row r="644" spans="2:16" s="10" customFormat="1">
      <c r="B644" s="60"/>
      <c r="C644" s="61"/>
      <c r="F644" s="158"/>
      <c r="G644" s="158"/>
      <c r="H644" s="158"/>
      <c r="I644" s="158"/>
      <c r="J644" s="158"/>
      <c r="K644" s="158"/>
      <c r="L644" s="158"/>
      <c r="M644" s="159"/>
      <c r="N644" s="160"/>
      <c r="O644" s="161"/>
      <c r="P644" s="161"/>
    </row>
    <row r="645" spans="2:16" s="10" customFormat="1">
      <c r="B645" s="60"/>
      <c r="C645" s="61"/>
      <c r="F645" s="158"/>
      <c r="G645" s="158"/>
      <c r="H645" s="158"/>
      <c r="I645" s="158"/>
      <c r="J645" s="158"/>
      <c r="K645" s="158"/>
      <c r="L645" s="158"/>
      <c r="M645" s="159"/>
      <c r="N645" s="160"/>
      <c r="O645" s="161"/>
      <c r="P645" s="161"/>
    </row>
    <row r="646" spans="2:16" s="10" customFormat="1">
      <c r="B646" s="60"/>
      <c r="C646" s="61"/>
      <c r="F646" s="158"/>
      <c r="G646" s="158"/>
      <c r="H646" s="158"/>
      <c r="I646" s="158"/>
      <c r="J646" s="158"/>
      <c r="K646" s="158"/>
      <c r="L646" s="158"/>
      <c r="M646" s="159"/>
      <c r="N646" s="160"/>
      <c r="O646" s="161"/>
      <c r="P646" s="161"/>
    </row>
    <row r="647" spans="2:16" s="10" customFormat="1">
      <c r="B647" s="60"/>
      <c r="C647" s="61"/>
      <c r="F647" s="158"/>
      <c r="G647" s="158"/>
      <c r="H647" s="158"/>
      <c r="I647" s="158"/>
      <c r="J647" s="158"/>
      <c r="K647" s="158"/>
      <c r="L647" s="158"/>
      <c r="M647" s="159"/>
      <c r="N647" s="160"/>
      <c r="O647" s="161"/>
      <c r="P647" s="161"/>
    </row>
    <row r="648" spans="2:16" s="10" customFormat="1">
      <c r="B648" s="60"/>
      <c r="C648" s="61"/>
      <c r="F648" s="158"/>
      <c r="G648" s="158"/>
      <c r="H648" s="158"/>
      <c r="I648" s="158"/>
      <c r="J648" s="158"/>
      <c r="K648" s="158"/>
      <c r="L648" s="158"/>
      <c r="M648" s="159"/>
      <c r="N648" s="160"/>
      <c r="O648" s="161"/>
      <c r="P648" s="161"/>
    </row>
    <row r="649" spans="2:16" s="10" customFormat="1">
      <c r="B649" s="60"/>
      <c r="C649" s="61"/>
      <c r="F649" s="158"/>
      <c r="G649" s="158"/>
      <c r="H649" s="158"/>
      <c r="I649" s="158"/>
      <c r="J649" s="158"/>
      <c r="K649" s="158"/>
      <c r="L649" s="158"/>
      <c r="M649" s="159"/>
      <c r="N649" s="160"/>
      <c r="O649" s="161"/>
      <c r="P649" s="161"/>
    </row>
    <row r="650" spans="2:16" s="10" customFormat="1">
      <c r="B650" s="60"/>
      <c r="C650" s="61"/>
      <c r="F650" s="158"/>
      <c r="G650" s="158"/>
      <c r="H650" s="158"/>
      <c r="I650" s="158"/>
      <c r="J650" s="158"/>
      <c r="K650" s="158"/>
      <c r="L650" s="158"/>
      <c r="M650" s="159"/>
      <c r="N650" s="160"/>
      <c r="O650" s="161"/>
      <c r="P650" s="161"/>
    </row>
    <row r="651" spans="2:16" s="10" customFormat="1">
      <c r="B651" s="60"/>
      <c r="C651" s="61"/>
      <c r="F651" s="158"/>
      <c r="G651" s="158"/>
      <c r="H651" s="158"/>
      <c r="I651" s="158"/>
      <c r="J651" s="158"/>
      <c r="K651" s="158"/>
      <c r="L651" s="158"/>
      <c r="M651" s="159"/>
      <c r="N651" s="160"/>
      <c r="O651" s="161"/>
      <c r="P651" s="161"/>
    </row>
    <row r="652" spans="2:16" s="10" customFormat="1">
      <c r="B652" s="60"/>
      <c r="C652" s="61"/>
      <c r="F652" s="158"/>
      <c r="G652" s="158"/>
      <c r="H652" s="158"/>
      <c r="I652" s="158"/>
      <c r="J652" s="158"/>
      <c r="K652" s="158"/>
      <c r="L652" s="158"/>
      <c r="M652" s="159"/>
      <c r="N652" s="160"/>
      <c r="O652" s="161"/>
      <c r="P652" s="161"/>
    </row>
    <row r="653" spans="2:16" s="10" customFormat="1">
      <c r="B653" s="60"/>
      <c r="C653" s="61"/>
      <c r="F653" s="158"/>
      <c r="G653" s="158"/>
      <c r="H653" s="158"/>
      <c r="I653" s="158"/>
      <c r="J653" s="158"/>
      <c r="K653" s="158"/>
      <c r="L653" s="158"/>
      <c r="M653" s="159"/>
      <c r="N653" s="160"/>
      <c r="O653" s="161"/>
      <c r="P653" s="161"/>
    </row>
    <row r="654" spans="2:16" s="10" customFormat="1">
      <c r="B654" s="60"/>
      <c r="C654" s="61"/>
      <c r="F654" s="158"/>
      <c r="G654" s="158"/>
      <c r="H654" s="158"/>
      <c r="I654" s="158"/>
      <c r="J654" s="158"/>
      <c r="K654" s="158"/>
      <c r="L654" s="158"/>
      <c r="M654" s="159"/>
      <c r="N654" s="160"/>
      <c r="O654" s="161"/>
      <c r="P654" s="161"/>
    </row>
    <row r="655" spans="2:16" s="10" customFormat="1">
      <c r="B655" s="60"/>
      <c r="C655" s="61"/>
      <c r="F655" s="158"/>
      <c r="G655" s="158"/>
      <c r="H655" s="158"/>
      <c r="I655" s="158"/>
      <c r="J655" s="158"/>
      <c r="K655" s="158"/>
      <c r="L655" s="158"/>
      <c r="M655" s="159"/>
      <c r="N655" s="160"/>
      <c r="O655" s="161"/>
      <c r="P655" s="161"/>
    </row>
    <row r="656" spans="2:16">
      <c r="E656" s="62"/>
      <c r="M656" s="163"/>
      <c r="N656" s="164"/>
      <c r="O656" s="165"/>
    </row>
  </sheetData>
  <mergeCells count="14">
    <mergeCell ref="C2:C3"/>
    <mergeCell ref="D2:D3"/>
    <mergeCell ref="E2:E3"/>
    <mergeCell ref="L2:L3"/>
    <mergeCell ref="M2:M3"/>
    <mergeCell ref="N2:N3"/>
    <mergeCell ref="O2:O3"/>
    <mergeCell ref="P2:P3"/>
    <mergeCell ref="A1:O1"/>
    <mergeCell ref="F2:G2"/>
    <mergeCell ref="H2:I2"/>
    <mergeCell ref="J2:K2"/>
    <mergeCell ref="A2:A3"/>
    <mergeCell ref="B2:B3"/>
  </mergeCells>
  <phoneticPr fontId="26" type="noConversion"/>
  <pageMargins left="0.65" right="0.26944444444444443" top="0.2" bottom="0.2" header="0.20972222222222223" footer="0.2"/>
  <pageSetup paperSize="9" orientation="landscape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12级</vt:lpstr>
      <vt:lpstr>13级</vt:lpstr>
      <vt:lpstr>14级</vt:lpstr>
      <vt:lpstr>'12级'!Print_Area</vt:lpstr>
      <vt:lpstr>'13级'!Print_Area</vt:lpstr>
      <vt:lpstr>'14级'!Print_Area</vt:lpstr>
      <vt:lpstr>'12级'!Print_Titles</vt:lpstr>
      <vt:lpstr>'13级'!Print_Titles</vt:lpstr>
      <vt:lpstr>'14级'!Print_Titles</vt:lpstr>
    </vt:vector>
  </TitlesOfParts>
  <Manager/>
  <Company>微软中国</Company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微软用户</dc:creator>
  <cp:keywords/>
  <dc:description/>
  <cp:lastModifiedBy>微软用户</cp:lastModifiedBy>
  <cp:revision/>
  <cp:lastPrinted>2013-09-29T10:19:08Z</cp:lastPrinted>
  <dcterms:created xsi:type="dcterms:W3CDTF">2011-10-09T07:08:48Z</dcterms:created>
  <dcterms:modified xsi:type="dcterms:W3CDTF">2015-10-09T03:02:38Z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2052-9.1.0.5132</vt:lpwstr>
  </property>
</Properties>
</file>